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filterPrivacy="1" defaultThemeVersion="166925"/>
  <xr:revisionPtr revIDLastSave="17" documentId="8_{CF3B6F79-5FAE-DA46-BFB8-BEB6FABF15D6}" xr6:coauthVersionLast="47" xr6:coauthVersionMax="47" xr10:uidLastSave="{9CE245FE-22D7-864A-BEF8-6224DF94FDC5}"/>
  <bookViews>
    <workbookView xWindow="0" yWindow="740" windowWidth="29400" windowHeight="18380" xr2:uid="{FEC673D4-99FC-DC48-84CA-B7800D083937}"/>
  </bookViews>
  <sheets>
    <sheet name="Sheet1" sheetId="19" r:id="rId1"/>
  </sheets>
  <definedNames>
    <definedName name="_xlnm._FilterDatabase" localSheetId="0" hidden="1">Sheet1!$B$14:$Q$247</definedName>
    <definedName name="_xlnm.Print_Area" localSheetId="0">Sheet1!$B$2:$Q$247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1" i="19" l="1" a="1"/>
  <c r="M231" i="19" s="1"/>
  <c r="J231" i="19"/>
  <c r="K231" i="19" s="1"/>
  <c r="I231" i="19"/>
  <c r="B231" i="19"/>
  <c r="M230" i="19" a="1"/>
  <c r="M230" i="19" s="1"/>
  <c r="J230" i="19"/>
  <c r="K230" i="19" s="1"/>
  <c r="I230" i="19"/>
  <c r="B230" i="19"/>
  <c r="M229" i="19" a="1"/>
  <c r="M229" i="19" s="1"/>
  <c r="K229" i="19"/>
  <c r="J229" i="19"/>
  <c r="I229" i="19"/>
  <c r="B229" i="19"/>
  <c r="M228" i="19" a="1"/>
  <c r="M228" i="19" s="1"/>
  <c r="J228" i="19"/>
  <c r="I228" i="19"/>
  <c r="B228" i="19"/>
  <c r="M227" i="19" a="1"/>
  <c r="M227" i="19" s="1"/>
  <c r="J227" i="19"/>
  <c r="K227" i="19" s="1"/>
  <c r="I227" i="19"/>
  <c r="B227" i="19"/>
  <c r="M226" i="19" a="1"/>
  <c r="M226" i="19" s="1"/>
  <c r="J226" i="19"/>
  <c r="K226" i="19" s="1"/>
  <c r="I226" i="19"/>
  <c r="B226" i="19"/>
  <c r="M225" i="19" a="1"/>
  <c r="M225" i="19" s="1"/>
  <c r="K225" i="19"/>
  <c r="J225" i="19"/>
  <c r="I225" i="19"/>
  <c r="B225" i="19"/>
  <c r="M224" i="19" a="1"/>
  <c r="M224" i="19" s="1"/>
  <c r="J224" i="19"/>
  <c r="I224" i="19"/>
  <c r="B224" i="19"/>
  <c r="M223" i="19" a="1"/>
  <c r="M223" i="19" s="1"/>
  <c r="J223" i="19"/>
  <c r="I223" i="19"/>
  <c r="B223" i="19"/>
  <c r="M222" i="19"/>
  <c r="M222" i="19" a="1"/>
  <c r="J222" i="19"/>
  <c r="I222" i="19"/>
  <c r="B222" i="19"/>
  <c r="M221" i="19" a="1"/>
  <c r="M221" i="19" s="1"/>
  <c r="J221" i="19"/>
  <c r="K221" i="19" s="1"/>
  <c r="I221" i="19"/>
  <c r="B221" i="19"/>
  <c r="M220" i="19" a="1"/>
  <c r="M220" i="19" s="1"/>
  <c r="J220" i="19"/>
  <c r="I220" i="19"/>
  <c r="B220" i="19"/>
  <c r="M219" i="19" a="1"/>
  <c r="M219" i="19" s="1"/>
  <c r="J219" i="19"/>
  <c r="I219" i="19"/>
  <c r="B219" i="19"/>
  <c r="M213" i="19" a="1"/>
  <c r="M213" i="19" s="1"/>
  <c r="J213" i="19"/>
  <c r="I213" i="19"/>
  <c r="B213" i="19"/>
  <c r="M212" i="19" a="1"/>
  <c r="M212" i="19" s="1"/>
  <c r="J212" i="19"/>
  <c r="I212" i="19"/>
  <c r="B212" i="19"/>
  <c r="M211" i="19" a="1"/>
  <c r="M211" i="19" s="1"/>
  <c r="J211" i="19"/>
  <c r="I211" i="19"/>
  <c r="B211" i="19"/>
  <c r="M210" i="19" a="1"/>
  <c r="M210" i="19" s="1"/>
  <c r="J210" i="19"/>
  <c r="I210" i="19"/>
  <c r="B210" i="19"/>
  <c r="M209" i="19" a="1"/>
  <c r="M209" i="19" s="1"/>
  <c r="J209" i="19"/>
  <c r="I209" i="19"/>
  <c r="B209" i="19"/>
  <c r="M208" i="19" a="1"/>
  <c r="M208" i="19" s="1"/>
  <c r="J208" i="19"/>
  <c r="I208" i="19"/>
  <c r="B208" i="19"/>
  <c r="M207" i="19" a="1"/>
  <c r="M207" i="19" s="1"/>
  <c r="J207" i="19"/>
  <c r="I207" i="19"/>
  <c r="B207" i="19"/>
  <c r="M206" i="19" a="1"/>
  <c r="M206" i="19" s="1"/>
  <c r="J206" i="19"/>
  <c r="I206" i="19"/>
  <c r="B206" i="19"/>
  <c r="M205" i="19" a="1"/>
  <c r="M205" i="19" s="1"/>
  <c r="J205" i="19"/>
  <c r="I205" i="19"/>
  <c r="B205" i="19"/>
  <c r="M204" i="19" a="1"/>
  <c r="M204" i="19" s="1"/>
  <c r="J204" i="19"/>
  <c r="I204" i="19"/>
  <c r="B204" i="19"/>
  <c r="M203" i="19" a="1"/>
  <c r="M203" i="19" s="1"/>
  <c r="J203" i="19"/>
  <c r="I203" i="19"/>
  <c r="B203" i="19"/>
  <c r="M202" i="19" a="1"/>
  <c r="M202" i="19" s="1"/>
  <c r="J202" i="19"/>
  <c r="I202" i="19"/>
  <c r="B202" i="19"/>
  <c r="M201" i="19" a="1"/>
  <c r="M201" i="19" s="1"/>
  <c r="J201" i="19"/>
  <c r="I201" i="19"/>
  <c r="B201" i="19"/>
  <c r="M200" i="19" a="1"/>
  <c r="M200" i="19" s="1"/>
  <c r="J200" i="19"/>
  <c r="I200" i="19"/>
  <c r="B200" i="19"/>
  <c r="M199" i="19" a="1"/>
  <c r="M199" i="19" s="1"/>
  <c r="J199" i="19"/>
  <c r="I199" i="19"/>
  <c r="B199" i="19"/>
  <c r="M198" i="19" a="1"/>
  <c r="M198" i="19" s="1"/>
  <c r="J198" i="19"/>
  <c r="I198" i="19"/>
  <c r="B198" i="19"/>
  <c r="M197" i="19" a="1"/>
  <c r="M197" i="19" s="1"/>
  <c r="J197" i="19"/>
  <c r="I197" i="19"/>
  <c r="B197" i="19"/>
  <c r="M196" i="19" a="1"/>
  <c r="M196" i="19" s="1"/>
  <c r="J196" i="19"/>
  <c r="I196" i="19"/>
  <c r="B196" i="19"/>
  <c r="M195" i="19" a="1"/>
  <c r="M195" i="19" s="1"/>
  <c r="J195" i="19"/>
  <c r="I195" i="19"/>
  <c r="B195" i="19"/>
  <c r="M194" i="19" a="1"/>
  <c r="M194" i="19" s="1"/>
  <c r="J194" i="19"/>
  <c r="I194" i="19"/>
  <c r="B194" i="19"/>
  <c r="M193" i="19" a="1"/>
  <c r="M193" i="19" s="1"/>
  <c r="J193" i="19"/>
  <c r="I193" i="19"/>
  <c r="B193" i="19"/>
  <c r="M192" i="19" a="1"/>
  <c r="M192" i="19" s="1"/>
  <c r="J192" i="19"/>
  <c r="I192" i="19"/>
  <c r="B192" i="19"/>
  <c r="M191" i="19" a="1"/>
  <c r="M191" i="19" s="1"/>
  <c r="J191" i="19"/>
  <c r="I191" i="19"/>
  <c r="B191" i="19"/>
  <c r="M190" i="19" a="1"/>
  <c r="M190" i="19" s="1"/>
  <c r="J190" i="19"/>
  <c r="I190" i="19"/>
  <c r="B190" i="19"/>
  <c r="M189" i="19" a="1"/>
  <c r="M189" i="19" s="1"/>
  <c r="J189" i="19"/>
  <c r="I189" i="19"/>
  <c r="B189" i="19"/>
  <c r="M188" i="19" a="1"/>
  <c r="M188" i="19" s="1"/>
  <c r="J188" i="19"/>
  <c r="I188" i="19"/>
  <c r="B188" i="19"/>
  <c r="M187" i="19" a="1"/>
  <c r="M187" i="19" s="1"/>
  <c r="J187" i="19"/>
  <c r="I187" i="19"/>
  <c r="B187" i="19"/>
  <c r="M186" i="19" a="1"/>
  <c r="M186" i="19" s="1"/>
  <c r="J186" i="19"/>
  <c r="I186" i="19"/>
  <c r="B186" i="19"/>
  <c r="M185" i="19" a="1"/>
  <c r="M185" i="19" s="1"/>
  <c r="J185" i="19"/>
  <c r="I185" i="19"/>
  <c r="B185" i="19"/>
  <c r="M184" i="19" a="1"/>
  <c r="M184" i="19" s="1"/>
  <c r="J184" i="19"/>
  <c r="I184" i="19"/>
  <c r="B184" i="19"/>
  <c r="M183" i="19" a="1"/>
  <c r="M183" i="19" s="1"/>
  <c r="J183" i="19"/>
  <c r="I183" i="19"/>
  <c r="B183" i="19"/>
  <c r="M182" i="19" a="1"/>
  <c r="M182" i="19" s="1"/>
  <c r="J182" i="19"/>
  <c r="I182" i="19"/>
  <c r="B182" i="19"/>
  <c r="M181" i="19" a="1"/>
  <c r="M181" i="19" s="1"/>
  <c r="J181" i="19"/>
  <c r="I181" i="19"/>
  <c r="B181" i="19"/>
  <c r="M180" i="19" a="1"/>
  <c r="M180" i="19" s="1"/>
  <c r="J180" i="19"/>
  <c r="I180" i="19"/>
  <c r="B180" i="19"/>
  <c r="M242" i="19" a="1"/>
  <c r="M242" i="19" s="1"/>
  <c r="J242" i="19"/>
  <c r="I242" i="19"/>
  <c r="B242" i="19"/>
  <c r="M241" i="19" a="1"/>
  <c r="M241" i="19" s="1"/>
  <c r="J241" i="19"/>
  <c r="I241" i="19"/>
  <c r="B241" i="19"/>
  <c r="M240" i="19" a="1"/>
  <c r="M240" i="19" s="1"/>
  <c r="J240" i="19"/>
  <c r="I240" i="19"/>
  <c r="B240" i="19"/>
  <c r="M239" i="19" a="1"/>
  <c r="M239" i="19" s="1"/>
  <c r="J239" i="19"/>
  <c r="I239" i="19"/>
  <c r="B239" i="19"/>
  <c r="M238" i="19" a="1"/>
  <c r="M238" i="19" s="1"/>
  <c r="J238" i="19"/>
  <c r="I238" i="19"/>
  <c r="B238" i="19"/>
  <c r="M237" i="19" a="1"/>
  <c r="M237" i="19" s="1"/>
  <c r="J237" i="19"/>
  <c r="I237" i="19"/>
  <c r="B237" i="19"/>
  <c r="M236" i="19" a="1"/>
  <c r="M236" i="19" s="1"/>
  <c r="J236" i="19"/>
  <c r="I236" i="19"/>
  <c r="B236" i="19"/>
  <c r="M235" i="19" a="1"/>
  <c r="M235" i="19" s="1"/>
  <c r="J235" i="19"/>
  <c r="I235" i="19"/>
  <c r="B235" i="19"/>
  <c r="M234" i="19" a="1"/>
  <c r="M234" i="19" s="1"/>
  <c r="J234" i="19"/>
  <c r="I234" i="19"/>
  <c r="B234" i="19"/>
  <c r="M233" i="19" a="1"/>
  <c r="M233" i="19" s="1"/>
  <c r="J233" i="19"/>
  <c r="I233" i="19"/>
  <c r="B233" i="19"/>
  <c r="M232" i="19" a="1"/>
  <c r="M232" i="19" s="1"/>
  <c r="J232" i="19"/>
  <c r="I232" i="19"/>
  <c r="B232" i="19"/>
  <c r="M218" i="19" a="1"/>
  <c r="M218" i="19" s="1"/>
  <c r="J218" i="19"/>
  <c r="I218" i="19"/>
  <c r="B218" i="19"/>
  <c r="M217" i="19" a="1"/>
  <c r="M217" i="19" s="1"/>
  <c r="J217" i="19"/>
  <c r="I217" i="19"/>
  <c r="B217" i="19"/>
  <c r="M216" i="19" a="1"/>
  <c r="M216" i="19" s="1"/>
  <c r="J216" i="19"/>
  <c r="I216" i="19"/>
  <c r="B216" i="19"/>
  <c r="M215" i="19" a="1"/>
  <c r="M215" i="19" s="1"/>
  <c r="J215" i="19"/>
  <c r="I215" i="19"/>
  <c r="B215" i="19"/>
  <c r="M214" i="19" a="1"/>
  <c r="M214" i="19" s="1"/>
  <c r="J214" i="19"/>
  <c r="I214" i="19"/>
  <c r="B214" i="19"/>
  <c r="B247" i="19"/>
  <c r="B246" i="19"/>
  <c r="B245" i="19"/>
  <c r="B244" i="19"/>
  <c r="B243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5" i="19"/>
  <c r="B154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B130" i="19"/>
  <c r="B129" i="19"/>
  <c r="B128" i="19"/>
  <c r="B127" i="19"/>
  <c r="B126" i="19"/>
  <c r="B125" i="19"/>
  <c r="B124" i="19"/>
  <c r="B123" i="19"/>
  <c r="B122" i="19"/>
  <c r="B121" i="19"/>
  <c r="B120" i="19"/>
  <c r="B119" i="19"/>
  <c r="B118" i="19"/>
  <c r="B117" i="19"/>
  <c r="B116" i="19"/>
  <c r="B115" i="19"/>
  <c r="B114" i="19"/>
  <c r="B113" i="19"/>
  <c r="B112" i="19"/>
  <c r="B111" i="19"/>
  <c r="B110" i="19"/>
  <c r="B109" i="19"/>
  <c r="B108" i="19"/>
  <c r="B107" i="19"/>
  <c r="B106" i="19"/>
  <c r="B105" i="19"/>
  <c r="B104" i="19"/>
  <c r="B103" i="19"/>
  <c r="B102" i="19"/>
  <c r="B101" i="19"/>
  <c r="B100" i="19"/>
  <c r="B99" i="19"/>
  <c r="B98" i="19"/>
  <c r="B97" i="19"/>
  <c r="B96" i="19"/>
  <c r="B95" i="19"/>
  <c r="B94" i="19"/>
  <c r="B93" i="19"/>
  <c r="B92" i="19"/>
  <c r="B91" i="19"/>
  <c r="B90" i="19"/>
  <c r="B89" i="19"/>
  <c r="B88" i="19"/>
  <c r="B87" i="19"/>
  <c r="B86" i="19"/>
  <c r="B85" i="19"/>
  <c r="B84" i="19"/>
  <c r="B83" i="19"/>
  <c r="B82" i="19"/>
  <c r="B81" i="19"/>
  <c r="B80" i="19"/>
  <c r="B79" i="19"/>
  <c r="B78" i="19"/>
  <c r="B77" i="19"/>
  <c r="B76" i="19"/>
  <c r="B75" i="19"/>
  <c r="B74" i="19"/>
  <c r="B73" i="19"/>
  <c r="B72" i="19"/>
  <c r="B71" i="19"/>
  <c r="B70" i="19"/>
  <c r="B69" i="19"/>
  <c r="B68" i="19"/>
  <c r="B67" i="19"/>
  <c r="B66" i="19"/>
  <c r="B65" i="19"/>
  <c r="B64" i="19"/>
  <c r="B63" i="19"/>
  <c r="B62" i="19"/>
  <c r="B61" i="19"/>
  <c r="B60" i="19"/>
  <c r="B59" i="19"/>
  <c r="B58" i="19"/>
  <c r="B57" i="19"/>
  <c r="B56" i="19"/>
  <c r="B55" i="19"/>
  <c r="B54" i="19"/>
  <c r="B53" i="19"/>
  <c r="B52" i="19"/>
  <c r="B51" i="19"/>
  <c r="B50" i="19"/>
  <c r="B49" i="19"/>
  <c r="B48" i="19"/>
  <c r="B47" i="19"/>
  <c r="B46" i="19"/>
  <c r="B45" i="19"/>
  <c r="B44" i="19"/>
  <c r="B43" i="19"/>
  <c r="B42" i="19"/>
  <c r="B41" i="19"/>
  <c r="B40" i="19"/>
  <c r="B39" i="19"/>
  <c r="B38" i="19"/>
  <c r="B37" i="19"/>
  <c r="B36" i="19"/>
  <c r="B35" i="19"/>
  <c r="B34" i="19"/>
  <c r="B33" i="19"/>
  <c r="B32" i="19"/>
  <c r="B31" i="19"/>
  <c r="B30" i="19"/>
  <c r="B29" i="19"/>
  <c r="B28" i="19"/>
  <c r="B27" i="19"/>
  <c r="B26" i="19"/>
  <c r="B25" i="19"/>
  <c r="B24" i="19"/>
  <c r="B23" i="19"/>
  <c r="B22" i="19"/>
  <c r="B21" i="19"/>
  <c r="B20" i="19"/>
  <c r="B19" i="19"/>
  <c r="B18" i="19"/>
  <c r="B17" i="19"/>
  <c r="B16" i="19"/>
  <c r="B15" i="19"/>
  <c r="I122" i="19"/>
  <c r="M164" i="19" a="1"/>
  <c r="M164" i="19" s="1"/>
  <c r="J164" i="19"/>
  <c r="I164" i="19"/>
  <c r="M163" i="19" a="1"/>
  <c r="M163" i="19" s="1"/>
  <c r="J163" i="19"/>
  <c r="I163" i="19"/>
  <c r="M162" i="19" a="1"/>
  <c r="M162" i="19" s="1"/>
  <c r="J162" i="19"/>
  <c r="I162" i="19"/>
  <c r="M161" i="19" a="1"/>
  <c r="M161" i="19" s="1"/>
  <c r="J161" i="19"/>
  <c r="I161" i="19"/>
  <c r="M160" i="19" a="1"/>
  <c r="M160" i="19" s="1"/>
  <c r="J160" i="19"/>
  <c r="I160" i="19"/>
  <c r="M159" i="19" a="1"/>
  <c r="M159" i="19" s="1"/>
  <c r="J159" i="19"/>
  <c r="I159" i="19"/>
  <c r="M158" i="19" a="1"/>
  <c r="M158" i="19" s="1"/>
  <c r="J158" i="19"/>
  <c r="I158" i="19"/>
  <c r="M157" i="19" a="1"/>
  <c r="M157" i="19" s="1"/>
  <c r="J157" i="19"/>
  <c r="I157" i="19"/>
  <c r="M156" i="19" a="1"/>
  <c r="M156" i="19" s="1"/>
  <c r="J156" i="19"/>
  <c r="I156" i="19"/>
  <c r="M155" i="19" a="1"/>
  <c r="M155" i="19" s="1"/>
  <c r="J155" i="19"/>
  <c r="I155" i="19"/>
  <c r="M154" i="19" a="1"/>
  <c r="M154" i="19" s="1"/>
  <c r="J154" i="19"/>
  <c r="I154" i="19"/>
  <c r="M153" i="19" a="1"/>
  <c r="M153" i="19" s="1"/>
  <c r="J153" i="19"/>
  <c r="I153" i="19"/>
  <c r="M152" i="19" a="1"/>
  <c r="M152" i="19" s="1"/>
  <c r="J152" i="19"/>
  <c r="I152" i="19"/>
  <c r="M151" i="19" a="1"/>
  <c r="M151" i="19" s="1"/>
  <c r="J151" i="19"/>
  <c r="I151" i="19"/>
  <c r="M150" i="19" a="1"/>
  <c r="M150" i="19" s="1"/>
  <c r="J150" i="19"/>
  <c r="I150" i="19"/>
  <c r="M149" i="19" a="1"/>
  <c r="M149" i="19" s="1"/>
  <c r="J149" i="19"/>
  <c r="I149" i="19"/>
  <c r="M148" i="19" a="1"/>
  <c r="M148" i="19" s="1"/>
  <c r="J148" i="19"/>
  <c r="I148" i="19"/>
  <c r="M147" i="19" a="1"/>
  <c r="M147" i="19" s="1"/>
  <c r="J147" i="19"/>
  <c r="I147" i="19"/>
  <c r="M146" i="19" a="1"/>
  <c r="M146" i="19" s="1"/>
  <c r="J146" i="19"/>
  <c r="I146" i="19"/>
  <c r="M145" i="19" a="1"/>
  <c r="M145" i="19" s="1"/>
  <c r="J145" i="19"/>
  <c r="I145" i="19"/>
  <c r="M144" i="19" a="1"/>
  <c r="M144" i="19" s="1"/>
  <c r="J144" i="19"/>
  <c r="I144" i="19"/>
  <c r="M143" i="19" a="1"/>
  <c r="M143" i="19" s="1"/>
  <c r="J143" i="19"/>
  <c r="I143" i="19"/>
  <c r="M142" i="19" a="1"/>
  <c r="M142" i="19" s="1"/>
  <c r="J142" i="19"/>
  <c r="I142" i="19"/>
  <c r="M141" i="19" a="1"/>
  <c r="M141" i="19" s="1"/>
  <c r="J141" i="19"/>
  <c r="I141" i="19"/>
  <c r="M140" i="19" a="1"/>
  <c r="M140" i="19" s="1"/>
  <c r="J140" i="19"/>
  <c r="I140" i="19"/>
  <c r="M139" i="19" a="1"/>
  <c r="M139" i="19" s="1"/>
  <c r="J139" i="19"/>
  <c r="I139" i="19"/>
  <c r="M138" i="19" a="1"/>
  <c r="M138" i="19" s="1"/>
  <c r="J138" i="19"/>
  <c r="I138" i="19"/>
  <c r="M137" i="19" a="1"/>
  <c r="M137" i="19" s="1"/>
  <c r="J137" i="19"/>
  <c r="I137" i="19"/>
  <c r="M136" i="19" a="1"/>
  <c r="M136" i="19" s="1"/>
  <c r="J136" i="19"/>
  <c r="I136" i="19"/>
  <c r="M135" i="19" a="1"/>
  <c r="M135" i="19" s="1"/>
  <c r="J135" i="19"/>
  <c r="I135" i="19"/>
  <c r="M134" i="19" a="1"/>
  <c r="M134" i="19" s="1"/>
  <c r="J134" i="19"/>
  <c r="I134" i="19"/>
  <c r="M133" i="19" a="1"/>
  <c r="M133" i="19" s="1"/>
  <c r="J133" i="19"/>
  <c r="I133" i="19"/>
  <c r="M132" i="19" a="1"/>
  <c r="M132" i="19" s="1"/>
  <c r="J132" i="19"/>
  <c r="I132" i="19"/>
  <c r="M131" i="19" a="1"/>
  <c r="M131" i="19" s="1"/>
  <c r="J131" i="19"/>
  <c r="I131" i="19"/>
  <c r="M130" i="19" a="1"/>
  <c r="M130" i="19" s="1"/>
  <c r="J130" i="19"/>
  <c r="I130" i="19"/>
  <c r="M129" i="19" a="1"/>
  <c r="M129" i="19" s="1"/>
  <c r="J129" i="19"/>
  <c r="I129" i="19"/>
  <c r="M128" i="19" a="1"/>
  <c r="M128" i="19" s="1"/>
  <c r="J128" i="19"/>
  <c r="I128" i="19"/>
  <c r="M127" i="19" a="1"/>
  <c r="M127" i="19" s="1"/>
  <c r="J127" i="19"/>
  <c r="I127" i="19"/>
  <c r="M126" i="19" a="1"/>
  <c r="M126" i="19" s="1"/>
  <c r="J126" i="19"/>
  <c r="I126" i="19"/>
  <c r="M125" i="19" a="1"/>
  <c r="M125" i="19" s="1"/>
  <c r="J125" i="19"/>
  <c r="I125" i="19"/>
  <c r="M124" i="19" a="1"/>
  <c r="M124" i="19" s="1"/>
  <c r="J124" i="19"/>
  <c r="I124" i="19"/>
  <c r="M123" i="19" a="1"/>
  <c r="M123" i="19" s="1"/>
  <c r="J123" i="19"/>
  <c r="I123" i="19"/>
  <c r="M122" i="19" a="1"/>
  <c r="M122" i="19" s="1"/>
  <c r="J122" i="19"/>
  <c r="M121" i="19" a="1"/>
  <c r="M121" i="19" s="1"/>
  <c r="J121" i="19"/>
  <c r="I121" i="19"/>
  <c r="M120" i="19" a="1"/>
  <c r="M120" i="19" s="1"/>
  <c r="J120" i="19"/>
  <c r="I120" i="19"/>
  <c r="M119" i="19" a="1"/>
  <c r="M119" i="19" s="1"/>
  <c r="J119" i="19"/>
  <c r="I119" i="19"/>
  <c r="M118" i="19" a="1"/>
  <c r="M118" i="19" s="1"/>
  <c r="J118" i="19"/>
  <c r="I118" i="19"/>
  <c r="M117" i="19" a="1"/>
  <c r="M117" i="19" s="1"/>
  <c r="J117" i="19"/>
  <c r="I117" i="19"/>
  <c r="M116" i="19" a="1"/>
  <c r="M116" i="19" s="1"/>
  <c r="J116" i="19"/>
  <c r="I116" i="19"/>
  <c r="M115" i="19" a="1"/>
  <c r="M115" i="19" s="1"/>
  <c r="J115" i="19"/>
  <c r="I115" i="19"/>
  <c r="M114" i="19" a="1"/>
  <c r="M114" i="19" s="1"/>
  <c r="J114" i="19"/>
  <c r="I114" i="19"/>
  <c r="M113" i="19" a="1"/>
  <c r="M113" i="19" s="1"/>
  <c r="J113" i="19"/>
  <c r="I113" i="19"/>
  <c r="M179" i="19" a="1"/>
  <c r="M179" i="19" s="1"/>
  <c r="J179" i="19"/>
  <c r="I179" i="19"/>
  <c r="M178" i="19" a="1"/>
  <c r="M178" i="19" s="1"/>
  <c r="J178" i="19"/>
  <c r="I178" i="19"/>
  <c r="M177" i="19" a="1"/>
  <c r="M177" i="19" s="1"/>
  <c r="J177" i="19"/>
  <c r="I177" i="19"/>
  <c r="M176" i="19" a="1"/>
  <c r="M176" i="19" s="1"/>
  <c r="J176" i="19"/>
  <c r="I176" i="19"/>
  <c r="M175" i="19" a="1"/>
  <c r="M175" i="19" s="1"/>
  <c r="J175" i="19"/>
  <c r="I175" i="19"/>
  <c r="M174" i="19" a="1"/>
  <c r="M174" i="19" s="1"/>
  <c r="J174" i="19"/>
  <c r="I174" i="19"/>
  <c r="M173" i="19" a="1"/>
  <c r="M173" i="19" s="1"/>
  <c r="J173" i="19"/>
  <c r="I173" i="19"/>
  <c r="M172" i="19" a="1"/>
  <c r="M172" i="19" s="1"/>
  <c r="J172" i="19"/>
  <c r="I172" i="19"/>
  <c r="M171" i="19" a="1"/>
  <c r="M171" i="19" s="1"/>
  <c r="J171" i="19"/>
  <c r="I171" i="19"/>
  <c r="M170" i="19" a="1"/>
  <c r="M170" i="19" s="1"/>
  <c r="J170" i="19"/>
  <c r="I170" i="19"/>
  <c r="M169" i="19" a="1"/>
  <c r="M169" i="19" s="1"/>
  <c r="J169" i="19"/>
  <c r="I169" i="19"/>
  <c r="M168" i="19" a="1"/>
  <c r="M168" i="19" s="1"/>
  <c r="J168" i="19"/>
  <c r="I168" i="19"/>
  <c r="M167" i="19" a="1"/>
  <c r="M167" i="19" s="1"/>
  <c r="J167" i="19"/>
  <c r="I167" i="19"/>
  <c r="M166" i="19" a="1"/>
  <c r="M166" i="19" s="1"/>
  <c r="J166" i="19"/>
  <c r="I166" i="19"/>
  <c r="M165" i="19" a="1"/>
  <c r="M165" i="19" s="1"/>
  <c r="J165" i="19"/>
  <c r="I165" i="19"/>
  <c r="M110" i="19" a="1"/>
  <c r="M110" i="19" s="1"/>
  <c r="J110" i="19"/>
  <c r="I110" i="19"/>
  <c r="M109" i="19" a="1"/>
  <c r="M109" i="19" s="1"/>
  <c r="J109" i="19"/>
  <c r="I109" i="19"/>
  <c r="M108" i="19" a="1"/>
  <c r="M108" i="19" s="1"/>
  <c r="J108" i="19"/>
  <c r="I108" i="19"/>
  <c r="M107" i="19" a="1"/>
  <c r="M107" i="19" s="1"/>
  <c r="J107" i="19"/>
  <c r="I107" i="19"/>
  <c r="M106" i="19" a="1"/>
  <c r="M106" i="19" s="1"/>
  <c r="J106" i="19"/>
  <c r="I106" i="19"/>
  <c r="M105" i="19" a="1"/>
  <c r="M105" i="19" s="1"/>
  <c r="J105" i="19"/>
  <c r="I105" i="19"/>
  <c r="M104" i="19" a="1"/>
  <c r="M104" i="19" s="1"/>
  <c r="J104" i="19"/>
  <c r="I104" i="19"/>
  <c r="M103" i="19" a="1"/>
  <c r="M103" i="19" s="1"/>
  <c r="J103" i="19"/>
  <c r="I103" i="19"/>
  <c r="M102" i="19" a="1"/>
  <c r="M102" i="19" s="1"/>
  <c r="J102" i="19"/>
  <c r="I102" i="19"/>
  <c r="M101" i="19" a="1"/>
  <c r="M101" i="19" s="1"/>
  <c r="J101" i="19"/>
  <c r="I101" i="19"/>
  <c r="M100" i="19" a="1"/>
  <c r="M100" i="19" s="1"/>
  <c r="J100" i="19"/>
  <c r="I100" i="19"/>
  <c r="M99" i="19" a="1"/>
  <c r="M99" i="19" s="1"/>
  <c r="J99" i="19"/>
  <c r="I99" i="19"/>
  <c r="M98" i="19" a="1"/>
  <c r="M98" i="19" s="1"/>
  <c r="J98" i="19"/>
  <c r="I98" i="19"/>
  <c r="M97" i="19" a="1"/>
  <c r="M97" i="19" s="1"/>
  <c r="J97" i="19"/>
  <c r="I97" i="19"/>
  <c r="M96" i="19" a="1"/>
  <c r="M96" i="19" s="1"/>
  <c r="J96" i="19"/>
  <c r="I96" i="19"/>
  <c r="K228" i="19" l="1"/>
  <c r="K190" i="19"/>
  <c r="K202" i="19"/>
  <c r="K206" i="19"/>
  <c r="K208" i="19"/>
  <c r="K219" i="19"/>
  <c r="K223" i="19"/>
  <c r="K191" i="19"/>
  <c r="K193" i="19"/>
  <c r="K195" i="19"/>
  <c r="K197" i="19"/>
  <c r="K199" i="19"/>
  <c r="K203" i="19"/>
  <c r="K207" i="19"/>
  <c r="K209" i="19"/>
  <c r="K211" i="19"/>
  <c r="K213" i="19"/>
  <c r="K220" i="19"/>
  <c r="K222" i="19"/>
  <c r="K224" i="19"/>
  <c r="K187" i="19"/>
  <c r="K186" i="19"/>
  <c r="K183" i="19"/>
  <c r="K181" i="19"/>
  <c r="K192" i="19"/>
  <c r="K194" i="19"/>
  <c r="K201" i="19"/>
  <c r="K214" i="19"/>
  <c r="K233" i="19"/>
  <c r="K237" i="19"/>
  <c r="K241" i="19"/>
  <c r="K196" i="19"/>
  <c r="K212" i="19"/>
  <c r="K182" i="19"/>
  <c r="K189" i="19"/>
  <c r="K198" i="19"/>
  <c r="K205" i="19"/>
  <c r="K185" i="19"/>
  <c r="K210" i="19"/>
  <c r="K216" i="19"/>
  <c r="K218" i="19"/>
  <c r="K235" i="19"/>
  <c r="K239" i="19"/>
  <c r="K180" i="19"/>
  <c r="K184" i="19"/>
  <c r="K200" i="19"/>
  <c r="K215" i="19"/>
  <c r="K217" i="19"/>
  <c r="K232" i="19"/>
  <c r="K234" i="19"/>
  <c r="K236" i="19"/>
  <c r="K238" i="19"/>
  <c r="K240" i="19"/>
  <c r="K242" i="19"/>
  <c r="K188" i="19"/>
  <c r="K204" i="19"/>
  <c r="K179" i="19"/>
  <c r="K171" i="19"/>
  <c r="K168" i="19"/>
  <c r="K167" i="19"/>
  <c r="K163" i="19"/>
  <c r="K170" i="19"/>
  <c r="K135" i="19"/>
  <c r="K158" i="19"/>
  <c r="K124" i="19"/>
  <c r="K172" i="19"/>
  <c r="K164" i="19"/>
  <c r="K162" i="19"/>
  <c r="K166" i="19"/>
  <c r="K160" i="19"/>
  <c r="K157" i="19"/>
  <c r="K156" i="19"/>
  <c r="K154" i="19"/>
  <c r="K153" i="19"/>
  <c r="K151" i="19"/>
  <c r="K150" i="19"/>
  <c r="K148" i="19"/>
  <c r="K147" i="19"/>
  <c r="K146" i="19"/>
  <c r="K142" i="19"/>
  <c r="K141" i="19"/>
  <c r="K138" i="19"/>
  <c r="K134" i="19"/>
  <c r="K173" i="19"/>
  <c r="K133" i="19"/>
  <c r="K140" i="19"/>
  <c r="K149" i="19"/>
  <c r="K137" i="19"/>
  <c r="K144" i="19"/>
  <c r="K139" i="19"/>
  <c r="K155" i="19"/>
  <c r="K143" i="19"/>
  <c r="K159" i="19"/>
  <c r="K136" i="19"/>
  <c r="K145" i="19"/>
  <c r="K152" i="19"/>
  <c r="K161" i="19"/>
  <c r="K132" i="19"/>
  <c r="K131" i="19"/>
  <c r="K130" i="19"/>
  <c r="K129" i="19"/>
  <c r="K128" i="19"/>
  <c r="K127" i="19"/>
  <c r="K126" i="19"/>
  <c r="K125" i="19"/>
  <c r="K123" i="19"/>
  <c r="K122" i="19"/>
  <c r="K121" i="19"/>
  <c r="K120" i="19"/>
  <c r="K119" i="19"/>
  <c r="K118" i="19"/>
  <c r="K117" i="19"/>
  <c r="K116" i="19"/>
  <c r="K115" i="19"/>
  <c r="K114" i="19"/>
  <c r="K113" i="19"/>
  <c r="K176" i="19"/>
  <c r="K178" i="19"/>
  <c r="K165" i="19"/>
  <c r="K169" i="19"/>
  <c r="K175" i="19"/>
  <c r="K174" i="19"/>
  <c r="K177" i="19"/>
  <c r="K97" i="19"/>
  <c r="K110" i="19"/>
  <c r="K109" i="19"/>
  <c r="K108" i="19"/>
  <c r="K107" i="19"/>
  <c r="K106" i="19"/>
  <c r="K105" i="19"/>
  <c r="K104" i="19"/>
  <c r="K103" i="19"/>
  <c r="K102" i="19"/>
  <c r="K101" i="19"/>
  <c r="K100" i="19"/>
  <c r="K99" i="19"/>
  <c r="K98" i="19"/>
  <c r="K96" i="19"/>
  <c r="I71" i="19"/>
  <c r="I31" i="19"/>
  <c r="J18" i="19"/>
  <c r="M70" i="19" a="1"/>
  <c r="M70" i="19" s="1"/>
  <c r="J70" i="19"/>
  <c r="I70" i="19"/>
  <c r="M69" i="19" a="1"/>
  <c r="M69" i="19" s="1"/>
  <c r="J69" i="19"/>
  <c r="I69" i="19"/>
  <c r="M68" i="19" a="1"/>
  <c r="M68" i="19" s="1"/>
  <c r="J68" i="19"/>
  <c r="I68" i="19"/>
  <c r="M67" i="19" a="1"/>
  <c r="M67" i="19" s="1"/>
  <c r="J67" i="19"/>
  <c r="I67" i="19"/>
  <c r="M66" i="19" a="1"/>
  <c r="M66" i="19" s="1"/>
  <c r="J66" i="19"/>
  <c r="I66" i="19"/>
  <c r="M65" i="19" a="1"/>
  <c r="M65" i="19" s="1"/>
  <c r="J65" i="19"/>
  <c r="I65" i="19"/>
  <c r="M64" i="19" a="1"/>
  <c r="M64" i="19" s="1"/>
  <c r="J64" i="19"/>
  <c r="I64" i="19"/>
  <c r="M63" i="19" a="1"/>
  <c r="M63" i="19" s="1"/>
  <c r="J63" i="19"/>
  <c r="I63" i="19"/>
  <c r="M62" i="19" a="1"/>
  <c r="M62" i="19" s="1"/>
  <c r="J62" i="19"/>
  <c r="I62" i="19"/>
  <c r="M61" i="19" a="1"/>
  <c r="M61" i="19" s="1"/>
  <c r="J61" i="19"/>
  <c r="I61" i="19"/>
  <c r="M60" i="19" a="1"/>
  <c r="M60" i="19" s="1"/>
  <c r="J60" i="19"/>
  <c r="I60" i="19"/>
  <c r="M59" i="19" a="1"/>
  <c r="M59" i="19" s="1"/>
  <c r="J59" i="19"/>
  <c r="I59" i="19"/>
  <c r="M58" i="19" a="1"/>
  <c r="M58" i="19" s="1"/>
  <c r="J58" i="19"/>
  <c r="I58" i="19"/>
  <c r="M57" i="19" a="1"/>
  <c r="M57" i="19" s="1"/>
  <c r="J57" i="19"/>
  <c r="I57" i="19"/>
  <c r="M56" i="19" a="1"/>
  <c r="M56" i="19" s="1"/>
  <c r="J56" i="19"/>
  <c r="I56" i="19"/>
  <c r="M55" i="19" a="1"/>
  <c r="M55" i="19" s="1"/>
  <c r="J55" i="19"/>
  <c r="I55" i="19"/>
  <c r="M54" i="19" a="1"/>
  <c r="M54" i="19" s="1"/>
  <c r="J54" i="19"/>
  <c r="I54" i="19"/>
  <c r="M53" i="19" a="1"/>
  <c r="M53" i="19" s="1"/>
  <c r="J53" i="19"/>
  <c r="I53" i="19"/>
  <c r="M52" i="19" a="1"/>
  <c r="M52" i="19" s="1"/>
  <c r="J52" i="19"/>
  <c r="I52" i="19"/>
  <c r="M51" i="19" a="1"/>
  <c r="M51" i="19" s="1"/>
  <c r="J51" i="19"/>
  <c r="I51" i="19"/>
  <c r="M50" i="19" a="1"/>
  <c r="M50" i="19" s="1"/>
  <c r="J50" i="19"/>
  <c r="I50" i="19"/>
  <c r="M49" i="19" a="1"/>
  <c r="M49" i="19" s="1"/>
  <c r="J49" i="19"/>
  <c r="I49" i="19"/>
  <c r="M48" i="19" a="1"/>
  <c r="M48" i="19" s="1"/>
  <c r="J48" i="19"/>
  <c r="I48" i="19"/>
  <c r="M47" i="19" a="1"/>
  <c r="M47" i="19" s="1"/>
  <c r="J47" i="19"/>
  <c r="I47" i="19"/>
  <c r="M46" i="19" a="1"/>
  <c r="M46" i="19" s="1"/>
  <c r="J46" i="19"/>
  <c r="I46" i="19"/>
  <c r="M45" i="19" a="1"/>
  <c r="M45" i="19" s="1"/>
  <c r="J45" i="19"/>
  <c r="I45" i="19"/>
  <c r="M44" i="19" a="1"/>
  <c r="M44" i="19" s="1"/>
  <c r="J44" i="19"/>
  <c r="I44" i="19"/>
  <c r="M43" i="19" a="1"/>
  <c r="M43" i="19" s="1"/>
  <c r="J43" i="19"/>
  <c r="I43" i="19"/>
  <c r="M42" i="19" a="1"/>
  <c r="M42" i="19" s="1"/>
  <c r="J42" i="19"/>
  <c r="I42" i="19"/>
  <c r="M41" i="19" a="1"/>
  <c r="M41" i="19" s="1"/>
  <c r="J41" i="19"/>
  <c r="I41" i="19"/>
  <c r="M40" i="19" a="1"/>
  <c r="M40" i="19" s="1"/>
  <c r="J40" i="19"/>
  <c r="I40" i="19"/>
  <c r="M39" i="19" a="1"/>
  <c r="M39" i="19" s="1"/>
  <c r="J39" i="19"/>
  <c r="I39" i="19"/>
  <c r="M38" i="19" a="1"/>
  <c r="M38" i="19" s="1"/>
  <c r="J38" i="19"/>
  <c r="I38" i="19"/>
  <c r="M37" i="19" a="1"/>
  <c r="M37" i="19" s="1"/>
  <c r="J37" i="19"/>
  <c r="I37" i="19"/>
  <c r="M36" i="19" a="1"/>
  <c r="M36" i="19" s="1"/>
  <c r="J36" i="19"/>
  <c r="I36" i="19"/>
  <c r="M35" i="19" a="1"/>
  <c r="M35" i="19" s="1"/>
  <c r="J35" i="19"/>
  <c r="I35" i="19"/>
  <c r="M34" i="19" a="1"/>
  <c r="M34" i="19" s="1"/>
  <c r="J34" i="19"/>
  <c r="I34" i="19"/>
  <c r="M33" i="19" a="1"/>
  <c r="M33" i="19" s="1"/>
  <c r="J33" i="19"/>
  <c r="I33" i="19"/>
  <c r="M32" i="19" a="1"/>
  <c r="M32" i="19" s="1"/>
  <c r="J32" i="19"/>
  <c r="I32" i="19"/>
  <c r="M31" i="19" a="1"/>
  <c r="M31" i="19" s="1"/>
  <c r="J31" i="19"/>
  <c r="J247" i="19"/>
  <c r="J246" i="19"/>
  <c r="J245" i="19"/>
  <c r="J244" i="19"/>
  <c r="J243" i="19"/>
  <c r="J112" i="19"/>
  <c r="J111" i="19"/>
  <c r="J95" i="19"/>
  <c r="J94" i="19"/>
  <c r="J93" i="19"/>
  <c r="J92" i="19"/>
  <c r="J91" i="19"/>
  <c r="J90" i="19"/>
  <c r="J89" i="19"/>
  <c r="J88" i="19"/>
  <c r="J87" i="19"/>
  <c r="J86" i="19"/>
  <c r="J85" i="19"/>
  <c r="J84" i="19"/>
  <c r="J83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7" i="19"/>
  <c r="J16" i="19"/>
  <c r="J15" i="19"/>
  <c r="I247" i="19"/>
  <c r="I246" i="19"/>
  <c r="I245" i="19"/>
  <c r="I244" i="19"/>
  <c r="I243" i="19"/>
  <c r="I112" i="19"/>
  <c r="I111" i="19"/>
  <c r="I95" i="19"/>
  <c r="I94" i="19"/>
  <c r="I93" i="19"/>
  <c r="I92" i="19"/>
  <c r="I91" i="19"/>
  <c r="I90" i="19"/>
  <c r="I89" i="19"/>
  <c r="I88" i="19"/>
  <c r="I87" i="19"/>
  <c r="I86" i="19"/>
  <c r="I85" i="19"/>
  <c r="I84" i="19"/>
  <c r="I83" i="19"/>
  <c r="I82" i="19"/>
  <c r="I81" i="19"/>
  <c r="I80" i="19"/>
  <c r="I79" i="19"/>
  <c r="I78" i="19"/>
  <c r="I77" i="19"/>
  <c r="I76" i="19"/>
  <c r="I75" i="19"/>
  <c r="I74" i="19"/>
  <c r="I73" i="19"/>
  <c r="I72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M247" i="19" a="1"/>
  <c r="M247" i="19" s="1"/>
  <c r="M246" i="19" a="1"/>
  <c r="M246" i="19" s="1"/>
  <c r="M245" i="19" a="1"/>
  <c r="M245" i="19" s="1"/>
  <c r="M244" i="19" a="1"/>
  <c r="M244" i="19" s="1"/>
  <c r="M243" i="19" a="1"/>
  <c r="M243" i="19" s="1"/>
  <c r="M112" i="19" a="1"/>
  <c r="M112" i="19" s="1"/>
  <c r="M111" i="19" a="1"/>
  <c r="M111" i="19" s="1"/>
  <c r="M95" i="19" a="1"/>
  <c r="M95" i="19" s="1"/>
  <c r="M94" i="19" a="1"/>
  <c r="M94" i="19" s="1"/>
  <c r="M93" i="19" a="1"/>
  <c r="M93" i="19" s="1"/>
  <c r="M92" i="19" a="1"/>
  <c r="M92" i="19" s="1"/>
  <c r="M91" i="19" a="1"/>
  <c r="M91" i="19" s="1"/>
  <c r="M90" i="19" a="1"/>
  <c r="M90" i="19" s="1"/>
  <c r="M89" i="19" a="1"/>
  <c r="M89" i="19" s="1"/>
  <c r="M88" i="19" a="1"/>
  <c r="M88" i="19" s="1"/>
  <c r="M87" i="19" a="1"/>
  <c r="M87" i="19" s="1"/>
  <c r="M86" i="19" a="1"/>
  <c r="M86" i="19" s="1"/>
  <c r="M85" i="19" a="1"/>
  <c r="M85" i="19" s="1"/>
  <c r="M84" i="19" a="1"/>
  <c r="M84" i="19" s="1"/>
  <c r="M83" i="19" a="1"/>
  <c r="M83" i="19" s="1"/>
  <c r="M82" i="19" a="1"/>
  <c r="M82" i="19" s="1"/>
  <c r="M81" i="19" a="1"/>
  <c r="M81" i="19" s="1"/>
  <c r="M80" i="19" a="1"/>
  <c r="M80" i="19" s="1"/>
  <c r="M79" i="19" a="1"/>
  <c r="M79" i="19" s="1"/>
  <c r="M78" i="19" a="1"/>
  <c r="M78" i="19" s="1"/>
  <c r="M77" i="19" a="1"/>
  <c r="M77" i="19" s="1"/>
  <c r="M76" i="19" a="1"/>
  <c r="M76" i="19" s="1"/>
  <c r="M75" i="19" a="1"/>
  <c r="M75" i="19" s="1"/>
  <c r="M74" i="19" a="1"/>
  <c r="M74" i="19" s="1"/>
  <c r="M73" i="19" a="1"/>
  <c r="M73" i="19" s="1"/>
  <c r="M72" i="19" a="1"/>
  <c r="M72" i="19" s="1"/>
  <c r="M71" i="19" a="1"/>
  <c r="M71" i="19" s="1"/>
  <c r="M30" i="19" a="1"/>
  <c r="M30" i="19" s="1"/>
  <c r="M29" i="19" a="1"/>
  <c r="M29" i="19" s="1"/>
  <c r="M28" i="19" a="1"/>
  <c r="M28" i="19" s="1"/>
  <c r="M27" i="19" a="1"/>
  <c r="M27" i="19" s="1"/>
  <c r="M26" i="19" a="1"/>
  <c r="M26" i="19" s="1"/>
  <c r="M25" i="19" a="1"/>
  <c r="M25" i="19" s="1"/>
  <c r="M24" i="19" a="1"/>
  <c r="M24" i="19" s="1"/>
  <c r="M23" i="19" a="1"/>
  <c r="M23" i="19" s="1"/>
  <c r="M22" i="19" a="1"/>
  <c r="M22" i="19" s="1"/>
  <c r="M21" i="19" a="1"/>
  <c r="M21" i="19" s="1"/>
  <c r="M20" i="19" a="1"/>
  <c r="M20" i="19" s="1"/>
  <c r="M19" i="19" a="1"/>
  <c r="M19" i="19" s="1"/>
  <c r="M18" i="19" a="1"/>
  <c r="M18" i="19" s="1"/>
  <c r="M17" i="19" a="1"/>
  <c r="M17" i="19" s="1"/>
  <c r="M16" i="19" a="1"/>
  <c r="M16" i="19" s="1"/>
  <c r="M15" i="19" a="1"/>
  <c r="M15" i="19" s="1"/>
  <c r="K244" i="19" l="1"/>
  <c r="K247" i="19"/>
  <c r="K30" i="19"/>
  <c r="K95" i="19"/>
  <c r="Q10" i="19"/>
  <c r="K15" i="19"/>
  <c r="K245" i="19"/>
  <c r="K21" i="19"/>
  <c r="K29" i="19"/>
  <c r="K246" i="19"/>
  <c r="K112" i="19"/>
  <c r="K23" i="19"/>
  <c r="K25" i="19"/>
  <c r="K45" i="19"/>
  <c r="K53" i="19"/>
  <c r="K61" i="19"/>
  <c r="K87" i="19"/>
  <c r="K81" i="19"/>
  <c r="K79" i="19"/>
  <c r="K77" i="19"/>
  <c r="K73" i="19"/>
  <c r="K71" i="19"/>
  <c r="K64" i="19"/>
  <c r="K22" i="19"/>
  <c r="K93" i="19"/>
  <c r="K56" i="19"/>
  <c r="K40" i="19"/>
  <c r="K48" i="19"/>
  <c r="K46" i="19"/>
  <c r="K54" i="19"/>
  <c r="K62" i="19"/>
  <c r="K70" i="19"/>
  <c r="K17" i="19"/>
  <c r="K85" i="19"/>
  <c r="K86" i="19"/>
  <c r="K75" i="19"/>
  <c r="K76" i="19"/>
  <c r="K43" i="19"/>
  <c r="K51" i="19"/>
  <c r="K59" i="19"/>
  <c r="K67" i="19"/>
  <c r="K94" i="19"/>
  <c r="K44" i="19"/>
  <c r="K52" i="19"/>
  <c r="K60" i="19"/>
  <c r="K68" i="19"/>
  <c r="K78" i="19"/>
  <c r="K41" i="19"/>
  <c r="K49" i="19"/>
  <c r="K57" i="19"/>
  <c r="K65" i="19"/>
  <c r="K47" i="19"/>
  <c r="K55" i="19"/>
  <c r="K63" i="19"/>
  <c r="K89" i="19"/>
  <c r="K42" i="19"/>
  <c r="K50" i="19"/>
  <c r="K58" i="19"/>
  <c r="K66" i="19"/>
  <c r="K69" i="19"/>
  <c r="K39" i="19"/>
  <c r="K38" i="19"/>
  <c r="K37" i="19"/>
  <c r="K36" i="19"/>
  <c r="K35" i="19"/>
  <c r="K34" i="19"/>
  <c r="Q6" i="19"/>
  <c r="K33" i="19"/>
  <c r="K32" i="19"/>
  <c r="Q5" i="19"/>
  <c r="K31" i="19"/>
  <c r="K27" i="19"/>
  <c r="K83" i="19"/>
  <c r="K84" i="19"/>
  <c r="K19" i="19"/>
  <c r="K91" i="19"/>
  <c r="K20" i="19"/>
  <c r="K28" i="19"/>
  <c r="K92" i="19"/>
  <c r="K18" i="19"/>
  <c r="K26" i="19"/>
  <c r="K74" i="19"/>
  <c r="K82" i="19"/>
  <c r="K90" i="19"/>
  <c r="K243" i="19"/>
  <c r="K16" i="19"/>
  <c r="K24" i="19"/>
  <c r="K72" i="19"/>
  <c r="K80" i="19"/>
  <c r="K88" i="19"/>
  <c r="K111" i="19"/>
  <c r="Q9" i="19"/>
  <c r="Q8" i="19"/>
  <c r="Q7" i="19"/>
  <c r="Q4" i="19"/>
  <c r="Q3" i="19"/>
  <c r="Q11" i="19" l="1"/>
  <c r="Q2" i="19"/>
  <c r="Q12" i="1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<sst xmlns="http://schemas.openxmlformats.org/spreadsheetml/2006/main" count="28" uniqueCount="28">
  <si>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買トレード損益</t>
    <rPh sb="0" eb="1">
      <t xml:space="preserve">カイ </t>
    </rPh>
    <rPh sb="5" eb="7">
      <t>ソンエキ</t>
    </rPh>
    <phoneticPr fontId="2"/>
  </si>
  <si>
    <t>売トレード損益</t>
    <rPh sb="0" eb="1">
      <t xml:space="preserve">ウリ </t>
    </rPh>
    <rPh sb="5" eb="7">
      <t>ソンエキ</t>
    </rPh>
    <phoneticPr fontId="2"/>
  </si>
  <si>
    <t>勝率</t>
    <rPh sb="0" eb="2">
      <t>ショウリテゥ</t>
    </rPh>
    <phoneticPr fontId="2"/>
  </si>
  <si>
    <t>総トレード損益</t>
    <rPh sb="0" eb="1">
      <t>ソウトレード</t>
    </rPh>
    <rPh sb="5" eb="7">
      <t>ソンエキ</t>
    </rPh>
    <phoneticPr fontId="2"/>
  </si>
  <si>
    <t>トレード回数</t>
    <phoneticPr fontId="2"/>
  </si>
  <si>
    <t>備考</t>
    <rPh sb="0" eb="2">
      <t>ビコウ</t>
    </rPh>
    <phoneticPr fontId="2"/>
  </si>
  <si>
    <t>平均利益</t>
    <rPh sb="0" eb="2">
      <t>ヘイキn</t>
    </rPh>
    <rPh sb="2" eb="4">
      <t>リエキ</t>
    </rPh>
    <phoneticPr fontId="2"/>
  </si>
  <si>
    <t>平均損失</t>
    <rPh sb="0" eb="1">
      <t>ヘイキn</t>
    </rPh>
    <phoneticPr fontId="2"/>
  </si>
  <si>
    <t>最大利益</t>
    <rPh sb="0" eb="2">
      <t>サイダイ</t>
    </rPh>
    <rPh sb="2" eb="4">
      <t>リエキ</t>
    </rPh>
    <phoneticPr fontId="2"/>
  </si>
  <si>
    <t>最大損失</t>
    <rPh sb="0" eb="1">
      <t>サイダイ</t>
    </rPh>
    <rPh sb="2" eb="4">
      <t>ソンシテゥ</t>
    </rPh>
    <phoneticPr fontId="2"/>
  </si>
  <si>
    <t>タイプ</t>
    <phoneticPr fontId="2"/>
  </si>
  <si>
    <t>建値</t>
    <rPh sb="0" eb="2">
      <t>タテネ</t>
    </rPh>
    <phoneticPr fontId="2"/>
  </si>
  <si>
    <t>指値</t>
    <rPh sb="0" eb="2">
      <t>サシネ</t>
    </rPh>
    <phoneticPr fontId="2"/>
  </si>
  <si>
    <t>逆指値</t>
    <rPh sb="0" eb="1">
      <t>ギャク</t>
    </rPh>
    <rPh sb="1" eb="3">
      <t>サシネ</t>
    </rPh>
    <phoneticPr fontId="2"/>
  </si>
  <si>
    <t>リスク</t>
    <phoneticPr fontId="2"/>
  </si>
  <si>
    <t>リワード</t>
    <phoneticPr fontId="2"/>
  </si>
  <si>
    <t>比率</t>
    <rPh sb="0" eb="2">
      <t>ヒリテゥ</t>
    </rPh>
    <phoneticPr fontId="2"/>
  </si>
  <si>
    <t>オープン日時</t>
    <rPh sb="4" eb="6">
      <t>ニティ</t>
    </rPh>
    <phoneticPr fontId="2"/>
  </si>
  <si>
    <t>結果</t>
    <rPh sb="0" eb="2">
      <t>ケッカ</t>
    </rPh>
    <phoneticPr fontId="2"/>
  </si>
  <si>
    <t>トレード期待値</t>
    <rPh sb="0" eb="2">
      <t>トレード</t>
    </rPh>
    <rPh sb="4" eb="7">
      <t>キタイ</t>
    </rPh>
    <phoneticPr fontId="2"/>
  </si>
  <si>
    <t>FIBO</t>
    <phoneticPr fontId="2"/>
  </si>
  <si>
    <t>原因考察</t>
    <rPh sb="0" eb="2">
      <t>ゲンイn</t>
    </rPh>
    <rPh sb="2" eb="4">
      <t>コウサテゥ</t>
    </rPh>
    <phoneticPr fontId="2"/>
  </si>
  <si>
    <t>損益</t>
    <rPh sb="0" eb="2">
      <t>ソンエキ</t>
    </rPh>
    <phoneticPr fontId="2"/>
  </si>
  <si>
    <t>検証ルール</t>
    <rPh sb="0" eb="2">
      <t>ケンショウ</t>
    </rPh>
    <phoneticPr fontId="2"/>
  </si>
  <si>
    <t>①</t>
    <rPh sb="0" eb="1">
      <t>ジカnイジョウヒキカクニn</t>
    </rPh>
    <phoneticPr fontId="2"/>
  </si>
  <si>
    <t>②</t>
    <rPh sb="0" eb="1">
      <t>イッサイシヨウ</t>
    </rPh>
    <phoneticPr fontId="2"/>
  </si>
  <si>
    <t>③</t>
    <rPh sb="0" eb="1">
      <t>ツカウ</t>
    </rPh>
    <phoneticPr fontId="2"/>
  </si>
  <si>
    <t>平均リスクリワード</t>
    <rPh sb="0" eb="2">
      <t>ヘイキn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</si>
</sst>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&quot; 回&quot;"/>
    <numFmt numFmtId="177" formatCode="#,##0.000;[Red]\-#,##0.000"/>
    <numFmt numFmtId="178" formatCode="0.0%"/>
    <numFmt numFmtId="179" formatCode="#"/>
    <numFmt numFmtId="180" formatCode="#\ ;\ \△\ #\ ;\ 0"/>
    <numFmt numFmtId="181" formatCode="#&quot; point&quot;\ ;\ \△\ #&quot; point&quot;\ ;\ 0&quot; point&quot;"/>
  </numFmts>
  <fonts count="5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u/>
      <sz val="12"/>
      <color theme="1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2" borderId="4" xfId="0" applyFill="1" applyBorder="1">
      <alignment vertical="center"/>
    </xf>
    <xf numFmtId="0" fontId="0" fillId="2" borderId="0" xfId="0" applyFill="1">
      <alignment vertical="center"/>
    </xf>
    <xf numFmtId="0" fontId="0" fillId="2" borderId="7" xfId="0" applyFill="1" applyBorder="1">
      <alignment vertical="center"/>
    </xf>
    <xf numFmtId="0" fontId="3" fillId="2" borderId="2" xfId="0" applyFont="1" applyFill="1" applyBorder="1">
      <alignment vertical="center"/>
    </xf>
    <xf numFmtId="0" fontId="3" fillId="2" borderId="4" xfId="0" applyFont="1" applyFill="1" applyBorder="1">
      <alignment vertical="center"/>
    </xf>
    <xf numFmtId="0" fontId="3" fillId="2" borderId="0" xfId="0" applyFont="1" applyFill="1">
      <alignment vertical="center"/>
    </xf>
    <xf numFmtId="0" fontId="3" fillId="2" borderId="7" xfId="0" applyFont="1" applyFill="1" applyBorder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right" vertical="center"/>
    </xf>
    <xf numFmtId="49" fontId="0" fillId="2" borderId="0" xfId="0" applyNumberFormat="1" applyFill="1" applyAlignment="1">
      <alignment horizontal="right" vertical="center"/>
    </xf>
    <xf numFmtId="49" fontId="0" fillId="2" borderId="7" xfId="0" applyNumberFormat="1" applyFill="1" applyBorder="1" applyAlignment="1">
      <alignment horizontal="right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76" fontId="0" fillId="2" borderId="5" xfId="0" applyNumberFormat="1" applyFill="1" applyBorder="1">
      <alignment vertical="center"/>
    </xf>
    <xf numFmtId="40" fontId="0" fillId="3" borderId="4" xfId="1" applyNumberFormat="1" applyFont="1" applyFill="1" applyBorder="1" applyAlignment="1">
      <alignment horizontal="center" vertical="center"/>
    </xf>
    <xf numFmtId="40" fontId="0" fillId="3" borderId="0" xfId="1" applyNumberFormat="1" applyFont="1" applyFill="1" applyAlignment="1">
      <alignment horizontal="center" vertical="center"/>
    </xf>
    <xf numFmtId="40" fontId="0" fillId="3" borderId="7" xfId="1" applyNumberFormat="1" applyFont="1" applyFill="1" applyBorder="1" applyAlignment="1">
      <alignment horizontal="center" vertical="center"/>
    </xf>
    <xf numFmtId="177" fontId="0" fillId="2" borderId="4" xfId="1" applyNumberFormat="1" applyFont="1" applyFill="1" applyBorder="1" applyAlignment="1">
      <alignment horizontal="center" vertical="center"/>
    </xf>
    <xf numFmtId="177" fontId="0" fillId="2" borderId="0" xfId="1" applyNumberFormat="1" applyFont="1" applyFill="1" applyAlignment="1">
      <alignment horizontal="center" vertical="center"/>
    </xf>
    <xf numFmtId="177" fontId="0" fillId="2" borderId="7" xfId="1" applyNumberFormat="1" applyFont="1" applyFill="1" applyBorder="1" applyAlignment="1">
      <alignment horizontal="center" vertical="center"/>
    </xf>
    <xf numFmtId="0" fontId="4" fillId="2" borderId="7" xfId="3" applyFill="1" applyBorder="1">
      <alignment vertical="center"/>
    </xf>
    <xf numFmtId="10" fontId="0" fillId="2" borderId="5" xfId="2" applyNumberFormat="1" applyFont="1" applyFill="1" applyBorder="1">
      <alignment vertical="center"/>
    </xf>
    <xf numFmtId="178" fontId="0" fillId="2" borderId="4" xfId="0" applyNumberFormat="1" applyFill="1" applyBorder="1" applyAlignment="1">
      <alignment horizontal="center" vertical="center"/>
    </xf>
    <xf numFmtId="178" fontId="0" fillId="2" borderId="0" xfId="0" applyNumberFormat="1" applyFill="1" applyAlignment="1">
      <alignment horizontal="center" vertical="center"/>
    </xf>
    <xf numFmtId="178" fontId="0" fillId="2" borderId="7" xfId="0" applyNumberFormat="1" applyFill="1" applyBorder="1" applyAlignment="1">
      <alignment horizontal="center" vertical="center"/>
    </xf>
    <xf numFmtId="179" fontId="0" fillId="3" borderId="4" xfId="1" applyNumberFormat="1" applyFont="1" applyFill="1" applyBorder="1" applyAlignment="1">
      <alignment horizontal="center" vertical="center"/>
    </xf>
    <xf numFmtId="179" fontId="0" fillId="3" borderId="0" xfId="1" applyNumberFormat="1" applyFont="1" applyFill="1" applyAlignment="1">
      <alignment horizontal="center" vertical="center"/>
    </xf>
    <xf numFmtId="179" fontId="0" fillId="3" borderId="7" xfId="1" applyNumberFormat="1" applyFont="1" applyFill="1" applyBorder="1" applyAlignment="1">
      <alignment horizontal="center" vertical="center"/>
    </xf>
    <xf numFmtId="180" fontId="0" fillId="2" borderId="4" xfId="0" applyNumberFormat="1" applyFill="1" applyBorder="1">
      <alignment vertical="center"/>
    </xf>
    <xf numFmtId="180" fontId="0" fillId="2" borderId="0" xfId="0" applyNumberFormat="1" applyFill="1">
      <alignment vertical="center"/>
    </xf>
    <xf numFmtId="180" fontId="0" fillId="2" borderId="7" xfId="0" applyNumberFormat="1" applyFill="1" applyBorder="1">
      <alignment vertical="center"/>
    </xf>
    <xf numFmtId="181" fontId="0" fillId="2" borderId="3" xfId="0" applyNumberFormat="1" applyFill="1" applyBorder="1">
      <alignment vertical="center"/>
    </xf>
    <xf numFmtId="181" fontId="0" fillId="2" borderId="5" xfId="0" applyNumberFormat="1" applyFill="1" applyBorder="1">
      <alignment vertical="center"/>
    </xf>
    <xf numFmtId="180" fontId="0" fillId="2" borderId="8" xfId="2" applyNumberFormat="1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77" fontId="0" fillId="2" borderId="0" xfId="1" applyNumberFormat="1" applyFont="1" applyFill="1" applyBorder="1" applyAlignment="1">
      <alignment horizontal="center" vertical="center"/>
    </xf>
    <xf numFmtId="179" fontId="0" fillId="3" borderId="0" xfId="1" applyNumberFormat="1" applyFont="1" applyFill="1" applyBorder="1" applyAlignment="1">
      <alignment horizontal="center" vertical="center"/>
    </xf>
    <xf numFmtId="40" fontId="0" fillId="3" borderId="0" xfId="1" applyNumberFormat="1" applyFont="1" applyFill="1" applyBorder="1" applyAlignment="1">
      <alignment horizontal="center" vertical="center"/>
    </xf>
    <xf numFmtId="40" fontId="0" fillId="2" borderId="5" xfId="1" applyNumberFormat="1" applyFont="1" applyFill="1" applyBorder="1">
      <alignment vertical="center"/>
    </xf>
    <xf numFmtId="0" fontId="3" fillId="2" borderId="7" xfId="0" applyFont="1" applyFill="1" applyBorder="1" applyAlignment="1">
      <alignment horizontal="center" vertical="center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theme="8" tint="-0.499984740745262"/>
      </font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7C4E6-C8CC-A948-BD47-28B74223CF59}">
  <dimension ref="B1:Q247"/>
  <sheetViews>
    <sheetView tabSelected="1" view="pageBreakPreview" zoomScale="107" zoomScaleNormal="114" workbookViewId="0"/>
  </sheetViews>
  <sheetFormatPr baseColWidth="10" defaultRowHeight="20" outlineLevelCol="1"/>
  <cols>
    <col min="1" max="1" width="1.28515625" customWidth="1"/>
    <col min="2" max="2" width="4.7109375" customWidth="1"/>
    <col min="3" max="3" width="14.85546875" bestFit="1" customWidth="1"/>
    <col min="4" max="4" width="6.85546875" bestFit="1" customWidth="1"/>
    <col min="5" max="7" width="8.140625" bestFit="1" customWidth="1"/>
    <col min="8" max="8" width="6.5703125" bestFit="1" customWidth="1"/>
    <col min="9" max="13" width="8.42578125" customWidth="1"/>
    <col min="14" max="14" width="21.7109375" customWidth="1" outlineLevel="1"/>
    <col min="15" max="15" width="32.42578125" customWidth="1"/>
    <col min="16" max="16" width="17.85546875" bestFit="1" customWidth="1"/>
    <col min="17" max="17" width="12.140625" bestFit="1" customWidth="1"/>
    <col min="18" max="18" width="13.85546875" bestFit="1" customWidth="1"/>
  </cols>
  <sheetData>
    <row r="1" spans="2:17" ht="16" customHeight="1"/>
    <row r="2" spans="2:17">
      <c r="B2" s="4" t="s">
        <v>23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5" t="s">
        <v>3</v>
      </c>
      <c r="Q2" s="36">
        <f>SUM(Q3:Q4)</f>
        <v>0</v>
      </c>
    </row>
    <row r="3" spans="2:17">
      <c r="B3" s="39" t="s">
        <v>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6" t="s">
        <v>0</v>
      </c>
      <c r="Q3" s="37">
        <f>SUMIF(D$15:D$247,"買",L$15:L$247)</f>
        <v>0</v>
      </c>
    </row>
    <row r="4" spans="2:17">
      <c r="B4" s="39" t="s">
        <v>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6" t="s">
        <v>1</v>
      </c>
      <c r="Q4" s="37">
        <f>SUMIF(D$15:D$247,"売",L$15:L$247)</f>
        <v>0</v>
      </c>
    </row>
    <row r="5" spans="2:17">
      <c r="B5" s="39" t="s">
        <v>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6" t="s">
        <v>6</v>
      </c>
      <c r="Q5" s="37">
        <f>IFERROR(SUMIF(M$15:M$247,"勝ち",L$15:L$247)/COUNTIF(M$15:M$247,"勝ち"),0)</f>
        <v>0</v>
      </c>
    </row>
    <row r="6" spans="2:17">
      <c r="B6" s="39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6" t="s">
        <v>7</v>
      </c>
      <c r="Q6" s="37">
        <f>IFERROR(SUMIF(M$15:M$247,"負け",L$15:L$247)/COUNTIF(M$15:M$247,"負け"),0)</f>
        <v>0</v>
      </c>
    </row>
    <row r="7" spans="2:17">
      <c r="B7" s="39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6" t="s">
        <v>8</v>
      </c>
      <c r="Q7" s="37">
        <f>IF(MAX(L$15:L$247)&gt;0,MAX(L$15:L$247),0)</f>
        <v>0</v>
      </c>
    </row>
    <row r="8" spans="2:17">
      <c r="B8" s="39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6" t="s">
        <v>9</v>
      </c>
      <c r="Q8" s="37">
        <f>IF(MIN(L$15:L$247)&lt;0,MIN(L$15:L$247),0)</f>
        <v>0</v>
      </c>
    </row>
    <row r="9" spans="2:17">
      <c r="B9" s="3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6" t="s">
        <v>4</v>
      </c>
      <c r="Q9" s="18">
        <f>COUNT(L$15:L$247)</f>
        <v>0</v>
      </c>
    </row>
    <row r="10" spans="2:17">
      <c r="B10" s="39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6" t="s">
        <v>2</v>
      </c>
      <c r="Q10" s="26" t="str">
        <f>IFERROR(COUNTIF(M$15:M$247,"勝ち")/(COUNTIF(M$15:M$247,"勝ち")+COUNTIF(M$15:M$247,"負け")),"-")</f>
        <v>-</v>
      </c>
    </row>
    <row r="11" spans="2:17">
      <c r="B11" s="39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6" t="s">
        <v>27</v>
      </c>
      <c r="Q11" s="44" t="str">
        <f>IFERROR(SUM($K$15:$K$247)/COUNT($L$15:$L$247),"-")</f>
        <v>-</v>
      </c>
    </row>
    <row r="12" spans="2:17">
      <c r="B12" s="40"/>
      <c r="C12" s="25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7" t="s">
        <v>19</v>
      </c>
      <c r="Q12" s="38">
        <f>IFERROR(Q10*Q5+(1-Q10)*Q6,0)</f>
        <v>0</v>
      </c>
    </row>
    <row r="14" spans="2:17">
      <c r="B14" s="8"/>
      <c r="C14" s="8" t="s">
        <v>17</v>
      </c>
      <c r="D14" s="8" t="s">
        <v>10</v>
      </c>
      <c r="E14" s="8" t="s">
        <v>11</v>
      </c>
      <c r="F14" s="8" t="s">
        <v>13</v>
      </c>
      <c r="G14" s="8" t="s">
        <v>12</v>
      </c>
      <c r="H14" s="8" t="s">
        <v>20</v>
      </c>
      <c r="I14" s="8" t="s">
        <v>14</v>
      </c>
      <c r="J14" s="8" t="s">
        <v>15</v>
      </c>
      <c r="K14" s="8" t="s">
        <v>16</v>
      </c>
      <c r="L14" s="8" t="s">
        <v>22</v>
      </c>
      <c r="M14" s="8" t="s">
        <v>18</v>
      </c>
      <c r="N14" s="8" t="s">
        <v>21</v>
      </c>
      <c r="O14" s="45" t="s">
        <v>5</v>
      </c>
      <c r="P14" s="45"/>
      <c r="Q14" s="45"/>
    </row>
    <row r="15" spans="2:17">
      <c r="B15" s="1">
        <f>ROW()-14</f>
        <v>1</v>
      </c>
      <c r="C15" s="12"/>
      <c r="D15" s="9"/>
      <c r="E15" s="22"/>
      <c r="F15" s="22"/>
      <c r="G15" s="22"/>
      <c r="H15" s="27"/>
      <c r="I15" s="30" t="str">
        <f t="shared" ref="I15:I46" si="0">IF($F15="","-",ABS($E15-$F15)*1000)</f>
        <v>-</v>
      </c>
      <c r="J15" s="30" t="str">
        <f t="shared" ref="J15:J46" si="1">IF($G15="","-",ABS($E15-$G15)*1000)</f>
        <v>-</v>
      </c>
      <c r="K15" s="19" t="str">
        <f t="shared" ref="K15:K46" si="2">IFERROR($J15/($J15-($J15-$I15)),"-")</f>
        <v>-</v>
      </c>
      <c r="L15" s="33"/>
      <c r="M15" s="15" t="str" cm="1">
        <f t="array" ref="M15">_xlfn.IFS($L15&gt;0,"勝ち",$L15=0,"-",$L15&lt;0,"負け")</f>
        <v>-</v>
      </c>
      <c r="N15" s="9"/>
      <c r="O15" s="2"/>
      <c r="P15" s="2"/>
      <c r="Q15" s="2"/>
    </row>
    <row r="16" spans="2:17">
      <c r="B16" s="2">
        <f t="shared" ref="B16:B79" si="3">ROW()-14</f>
        <v>2</v>
      </c>
      <c r="C16" s="13"/>
      <c r="D16" s="10"/>
      <c r="E16" s="23"/>
      <c r="F16" s="23"/>
      <c r="G16" s="23"/>
      <c r="H16" s="28"/>
      <c r="I16" s="31" t="str">
        <f t="shared" si="0"/>
        <v>-</v>
      </c>
      <c r="J16" s="31" t="str">
        <f t="shared" si="1"/>
        <v>-</v>
      </c>
      <c r="K16" s="20" t="str">
        <f t="shared" si="2"/>
        <v>-</v>
      </c>
      <c r="L16" s="34"/>
      <c r="M16" s="16" t="str" cm="1">
        <f t="array" ref="M16">_xlfn.IFS($L16&gt;0,"勝ち",$L16=0,"-",$L16&lt;0,"負け")</f>
        <v>-</v>
      </c>
      <c r="N16" s="10"/>
      <c r="O16" s="2"/>
      <c r="P16" s="2"/>
      <c r="Q16" s="2"/>
    </row>
    <row r="17" spans="2:17">
      <c r="B17" s="2">
        <f t="shared" si="3"/>
        <v>3</v>
      </c>
      <c r="C17" s="13"/>
      <c r="D17" s="10"/>
      <c r="E17" s="23"/>
      <c r="F17" s="23"/>
      <c r="G17" s="23"/>
      <c r="H17" s="28"/>
      <c r="I17" s="31" t="str">
        <f t="shared" si="0"/>
        <v>-</v>
      </c>
      <c r="J17" s="31" t="str">
        <f t="shared" si="1"/>
        <v>-</v>
      </c>
      <c r="K17" s="20" t="str">
        <f t="shared" si="2"/>
        <v>-</v>
      </c>
      <c r="L17" s="34"/>
      <c r="M17" s="16" t="str" cm="1">
        <f t="array" ref="M17">_xlfn.IFS($L17&gt;0,"勝ち",$L17=0,"-",$L17&lt;0,"負け")</f>
        <v>-</v>
      </c>
      <c r="N17" s="10"/>
      <c r="O17" s="2"/>
      <c r="P17" s="2"/>
      <c r="Q17" s="2"/>
    </row>
    <row r="18" spans="2:17">
      <c r="B18" s="2">
        <f t="shared" si="3"/>
        <v>4</v>
      </c>
      <c r="C18" s="13"/>
      <c r="D18" s="10"/>
      <c r="E18" s="23"/>
      <c r="F18" s="23"/>
      <c r="G18" s="23"/>
      <c r="H18" s="28"/>
      <c r="I18" s="31" t="str">
        <f t="shared" si="0"/>
        <v>-</v>
      </c>
      <c r="J18" s="31" t="str">
        <f t="shared" si="1"/>
        <v>-</v>
      </c>
      <c r="K18" s="20" t="str">
        <f t="shared" si="2"/>
        <v>-</v>
      </c>
      <c r="L18" s="34"/>
      <c r="M18" s="16" t="str" cm="1">
        <f t="array" ref="M18">_xlfn.IFS($L18&gt;0,"勝ち",$L18=0,"-",$L18&lt;0,"負け")</f>
        <v>-</v>
      </c>
      <c r="N18" s="10"/>
      <c r="O18" s="2"/>
      <c r="P18" s="2"/>
      <c r="Q18" s="2"/>
    </row>
    <row r="19" spans="2:17">
      <c r="B19" s="2">
        <f t="shared" si="3"/>
        <v>5</v>
      </c>
      <c r="C19" s="13"/>
      <c r="D19" s="10"/>
      <c r="E19" s="23"/>
      <c r="F19" s="23"/>
      <c r="G19" s="23"/>
      <c r="H19" s="28"/>
      <c r="I19" s="31" t="str">
        <f t="shared" si="0"/>
        <v>-</v>
      </c>
      <c r="J19" s="31" t="str">
        <f t="shared" si="1"/>
        <v>-</v>
      </c>
      <c r="K19" s="20" t="str">
        <f t="shared" si="2"/>
        <v>-</v>
      </c>
      <c r="L19" s="34"/>
      <c r="M19" s="16" t="str" cm="1">
        <f t="array" ref="M19">_xlfn.IFS($L19&gt;0,"勝ち",$L19=0,"-",$L19&lt;0,"負け")</f>
        <v>-</v>
      </c>
      <c r="N19" s="10"/>
      <c r="O19" s="2"/>
      <c r="P19" s="2"/>
      <c r="Q19" s="2"/>
    </row>
    <row r="20" spans="2:17">
      <c r="B20" s="2">
        <f t="shared" si="3"/>
        <v>6</v>
      </c>
      <c r="C20" s="13"/>
      <c r="D20" s="10"/>
      <c r="E20" s="23"/>
      <c r="F20" s="23"/>
      <c r="G20" s="23"/>
      <c r="H20" s="28"/>
      <c r="I20" s="31" t="str">
        <f t="shared" si="0"/>
        <v>-</v>
      </c>
      <c r="J20" s="31" t="str">
        <f t="shared" si="1"/>
        <v>-</v>
      </c>
      <c r="K20" s="20" t="str">
        <f t="shared" si="2"/>
        <v>-</v>
      </c>
      <c r="L20" s="34"/>
      <c r="M20" s="16" t="str" cm="1">
        <f t="array" ref="M20">_xlfn.IFS($L20&gt;0,"勝ち",$L20=0,"-",$L20&lt;0,"負け")</f>
        <v>-</v>
      </c>
      <c r="N20" s="10"/>
      <c r="O20" s="2"/>
      <c r="P20" s="2"/>
      <c r="Q20" s="2"/>
    </row>
    <row r="21" spans="2:17">
      <c r="B21" s="2">
        <f t="shared" si="3"/>
        <v>7</v>
      </c>
      <c r="C21" s="13"/>
      <c r="D21" s="10"/>
      <c r="E21" s="23"/>
      <c r="F21" s="23"/>
      <c r="G21" s="23"/>
      <c r="H21" s="28"/>
      <c r="I21" s="31" t="str">
        <f t="shared" si="0"/>
        <v>-</v>
      </c>
      <c r="J21" s="31" t="str">
        <f t="shared" si="1"/>
        <v>-</v>
      </c>
      <c r="K21" s="20" t="str">
        <f t="shared" si="2"/>
        <v>-</v>
      </c>
      <c r="L21" s="34"/>
      <c r="M21" s="16" t="str" cm="1">
        <f t="array" ref="M21">_xlfn.IFS($L21&gt;0,"勝ち",$L21=0,"-",$L21&lt;0,"負け")</f>
        <v>-</v>
      </c>
      <c r="N21" s="10"/>
      <c r="O21" s="2"/>
      <c r="P21" s="2"/>
      <c r="Q21" s="2"/>
    </row>
    <row r="22" spans="2:17">
      <c r="B22" s="2">
        <f t="shared" si="3"/>
        <v>8</v>
      </c>
      <c r="C22" s="13"/>
      <c r="D22" s="10"/>
      <c r="E22" s="23"/>
      <c r="F22" s="23"/>
      <c r="G22" s="23"/>
      <c r="H22" s="28"/>
      <c r="I22" s="31" t="str">
        <f t="shared" si="0"/>
        <v>-</v>
      </c>
      <c r="J22" s="31" t="str">
        <f t="shared" si="1"/>
        <v>-</v>
      </c>
      <c r="K22" s="20" t="str">
        <f t="shared" si="2"/>
        <v>-</v>
      </c>
      <c r="L22" s="34"/>
      <c r="M22" s="16" t="str" cm="1">
        <f t="array" ref="M22">_xlfn.IFS($L22&gt;0,"勝ち",$L22=0,"-",$L22&lt;0,"負け")</f>
        <v>-</v>
      </c>
      <c r="N22" s="10"/>
      <c r="O22" s="2"/>
      <c r="P22" s="2"/>
      <c r="Q22" s="2"/>
    </row>
    <row r="23" spans="2:17">
      <c r="B23" s="2">
        <f t="shared" si="3"/>
        <v>9</v>
      </c>
      <c r="C23" s="13"/>
      <c r="D23" s="10"/>
      <c r="E23" s="41"/>
      <c r="F23" s="41"/>
      <c r="G23" s="41"/>
      <c r="H23" s="28"/>
      <c r="I23" s="42" t="str">
        <f t="shared" si="0"/>
        <v>-</v>
      </c>
      <c r="J23" s="42" t="str">
        <f t="shared" si="1"/>
        <v>-</v>
      </c>
      <c r="K23" s="43" t="str">
        <f t="shared" si="2"/>
        <v>-</v>
      </c>
      <c r="L23" s="34"/>
      <c r="M23" s="16" t="str" cm="1">
        <f t="array" ref="M23">_xlfn.IFS($L23&gt;0,"勝ち",$L23=0,"-",$L23&lt;0,"負け")</f>
        <v>-</v>
      </c>
      <c r="N23" s="10"/>
      <c r="O23" s="2"/>
      <c r="P23" s="2"/>
      <c r="Q23" s="2"/>
    </row>
    <row r="24" spans="2:17">
      <c r="B24" s="2">
        <f t="shared" si="3"/>
        <v>10</v>
      </c>
      <c r="C24" s="13"/>
      <c r="D24" s="10"/>
      <c r="E24" s="23"/>
      <c r="F24" s="23"/>
      <c r="G24" s="23"/>
      <c r="H24" s="28"/>
      <c r="I24" s="31" t="str">
        <f t="shared" si="0"/>
        <v>-</v>
      </c>
      <c r="J24" s="31" t="str">
        <f t="shared" si="1"/>
        <v>-</v>
      </c>
      <c r="K24" s="20" t="str">
        <f t="shared" si="2"/>
        <v>-</v>
      </c>
      <c r="L24" s="34"/>
      <c r="M24" s="16" t="str" cm="1">
        <f t="array" ref="M24">_xlfn.IFS($L24&gt;0,"勝ち",$L24=0,"-",$L24&lt;0,"負け")</f>
        <v>-</v>
      </c>
      <c r="N24" s="10"/>
      <c r="O24" s="2"/>
      <c r="P24" s="2"/>
      <c r="Q24" s="2"/>
    </row>
    <row r="25" spans="2:17">
      <c r="B25" s="2">
        <f t="shared" si="3"/>
        <v>11</v>
      </c>
      <c r="C25" s="13"/>
      <c r="D25" s="10"/>
      <c r="E25" s="23"/>
      <c r="F25" s="23"/>
      <c r="G25" s="23"/>
      <c r="H25" s="28"/>
      <c r="I25" s="31" t="str">
        <f t="shared" si="0"/>
        <v>-</v>
      </c>
      <c r="J25" s="31" t="str">
        <f t="shared" si="1"/>
        <v>-</v>
      </c>
      <c r="K25" s="20" t="str">
        <f t="shared" si="2"/>
        <v>-</v>
      </c>
      <c r="L25" s="34"/>
      <c r="M25" s="16" t="str" cm="1">
        <f t="array" ref="M25">_xlfn.IFS($L25&gt;0,"勝ち",$L25=0,"-",$L25&lt;0,"負け")</f>
        <v>-</v>
      </c>
      <c r="N25" s="10"/>
      <c r="O25" s="2"/>
      <c r="P25" s="2"/>
      <c r="Q25" s="2"/>
    </row>
    <row r="26" spans="2:17">
      <c r="B26" s="2">
        <f t="shared" si="3"/>
        <v>12</v>
      </c>
      <c r="C26" s="13"/>
      <c r="D26" s="10"/>
      <c r="E26" s="23"/>
      <c r="F26" s="23"/>
      <c r="G26" s="23"/>
      <c r="H26" s="28"/>
      <c r="I26" s="31" t="str">
        <f t="shared" si="0"/>
        <v>-</v>
      </c>
      <c r="J26" s="31" t="str">
        <f t="shared" si="1"/>
        <v>-</v>
      </c>
      <c r="K26" s="20" t="str">
        <f t="shared" si="2"/>
        <v>-</v>
      </c>
      <c r="L26" s="34"/>
      <c r="M26" s="16" t="str" cm="1">
        <f t="array" ref="M26">_xlfn.IFS($L26&gt;0,"勝ち",$L26=0,"-",$L26&lt;0,"負け")</f>
        <v>-</v>
      </c>
      <c r="N26" s="10"/>
      <c r="O26" s="2"/>
      <c r="P26" s="2"/>
      <c r="Q26" s="2"/>
    </row>
    <row r="27" spans="2:17">
      <c r="B27" s="2">
        <f t="shared" si="3"/>
        <v>13</v>
      </c>
      <c r="C27" s="13"/>
      <c r="D27" s="10"/>
      <c r="E27" s="23"/>
      <c r="F27" s="23"/>
      <c r="G27" s="23"/>
      <c r="H27" s="28"/>
      <c r="I27" s="31" t="str">
        <f t="shared" si="0"/>
        <v>-</v>
      </c>
      <c r="J27" s="31" t="str">
        <f t="shared" si="1"/>
        <v>-</v>
      </c>
      <c r="K27" s="20" t="str">
        <f t="shared" si="2"/>
        <v>-</v>
      </c>
      <c r="L27" s="34"/>
      <c r="M27" s="16" t="str" cm="1">
        <f t="array" ref="M27">_xlfn.IFS($L27&gt;0,"勝ち",$L27=0,"-",$L27&lt;0,"負け")</f>
        <v>-</v>
      </c>
      <c r="N27" s="10"/>
      <c r="O27" s="2"/>
      <c r="P27" s="2"/>
      <c r="Q27" s="2"/>
    </row>
    <row r="28" spans="2:17">
      <c r="B28" s="2">
        <f t="shared" si="3"/>
        <v>14</v>
      </c>
      <c r="C28" s="13"/>
      <c r="D28" s="10"/>
      <c r="E28" s="23"/>
      <c r="F28" s="23"/>
      <c r="G28" s="23"/>
      <c r="H28" s="28"/>
      <c r="I28" s="31" t="str">
        <f t="shared" si="0"/>
        <v>-</v>
      </c>
      <c r="J28" s="31" t="str">
        <f t="shared" si="1"/>
        <v>-</v>
      </c>
      <c r="K28" s="20" t="str">
        <f t="shared" si="2"/>
        <v>-</v>
      </c>
      <c r="L28" s="34"/>
      <c r="M28" s="16" t="str" cm="1">
        <f t="array" ref="M28">_xlfn.IFS($L28&gt;0,"勝ち",$L28=0,"-",$L28&lt;0,"負け")</f>
        <v>-</v>
      </c>
      <c r="N28" s="10"/>
      <c r="O28" s="2"/>
      <c r="P28" s="2"/>
      <c r="Q28" s="2"/>
    </row>
    <row r="29" spans="2:17">
      <c r="B29" s="2">
        <f t="shared" si="3"/>
        <v>15</v>
      </c>
      <c r="C29" s="13"/>
      <c r="D29" s="10"/>
      <c r="E29" s="23"/>
      <c r="F29" s="23"/>
      <c r="G29" s="23"/>
      <c r="H29" s="28"/>
      <c r="I29" s="31" t="str">
        <f t="shared" si="0"/>
        <v>-</v>
      </c>
      <c r="J29" s="31" t="str">
        <f t="shared" si="1"/>
        <v>-</v>
      </c>
      <c r="K29" s="20" t="str">
        <f t="shared" si="2"/>
        <v>-</v>
      </c>
      <c r="L29" s="34"/>
      <c r="M29" s="16" t="str" cm="1">
        <f t="array" ref="M29">_xlfn.IFS($L29&gt;0,"勝ち",$L29=0,"-",$L29&lt;0,"負け")</f>
        <v>-</v>
      </c>
      <c r="N29" s="10"/>
      <c r="O29" s="2"/>
      <c r="P29" s="2"/>
      <c r="Q29" s="2"/>
    </row>
    <row r="30" spans="2:17">
      <c r="B30" s="2">
        <f t="shared" si="3"/>
        <v>16</v>
      </c>
      <c r="C30" s="13"/>
      <c r="D30" s="10"/>
      <c r="E30" s="23"/>
      <c r="F30" s="23"/>
      <c r="G30" s="23"/>
      <c r="H30" s="28"/>
      <c r="I30" s="31" t="str">
        <f t="shared" si="0"/>
        <v>-</v>
      </c>
      <c r="J30" s="31" t="str">
        <f t="shared" si="1"/>
        <v>-</v>
      </c>
      <c r="K30" s="20" t="str">
        <f t="shared" si="2"/>
        <v>-</v>
      </c>
      <c r="L30" s="34"/>
      <c r="M30" s="16" t="str" cm="1">
        <f t="array" ref="M30">_xlfn.IFS($L30&gt;0,"勝ち",$L30=0,"-",$L30&lt;0,"負け")</f>
        <v>-</v>
      </c>
      <c r="N30" s="10"/>
      <c r="O30" s="2"/>
      <c r="P30" s="2"/>
      <c r="Q30" s="2"/>
    </row>
    <row r="31" spans="2:17">
      <c r="B31" s="2">
        <f t="shared" si="3"/>
        <v>17</v>
      </c>
      <c r="C31" s="13"/>
      <c r="D31" s="10"/>
      <c r="E31" s="23"/>
      <c r="F31" s="23"/>
      <c r="G31" s="23"/>
      <c r="H31" s="28"/>
      <c r="I31" s="31" t="str">
        <f t="shared" si="0"/>
        <v>-</v>
      </c>
      <c r="J31" s="31" t="str">
        <f t="shared" si="1"/>
        <v>-</v>
      </c>
      <c r="K31" s="20" t="str">
        <f t="shared" si="2"/>
        <v>-</v>
      </c>
      <c r="L31" s="34"/>
      <c r="M31" s="16" t="str" cm="1">
        <f t="array" ref="M31">_xlfn.IFS($L31&gt;0,"勝ち",$L31=0,"-",$L31&lt;0,"負け")</f>
        <v>-</v>
      </c>
      <c r="N31" s="10"/>
      <c r="O31" s="2"/>
      <c r="P31" s="2"/>
      <c r="Q31" s="2"/>
    </row>
    <row r="32" spans="2:17">
      <c r="B32" s="2">
        <f t="shared" si="3"/>
        <v>18</v>
      </c>
      <c r="C32" s="13"/>
      <c r="D32" s="10"/>
      <c r="E32" s="23"/>
      <c r="F32" s="23"/>
      <c r="G32" s="23"/>
      <c r="H32" s="28"/>
      <c r="I32" s="31" t="str">
        <f t="shared" si="0"/>
        <v>-</v>
      </c>
      <c r="J32" s="31" t="str">
        <f t="shared" si="1"/>
        <v>-</v>
      </c>
      <c r="K32" s="20" t="str">
        <f t="shared" si="2"/>
        <v>-</v>
      </c>
      <c r="L32" s="34"/>
      <c r="M32" s="16" t="str" cm="1">
        <f t="array" ref="M32">_xlfn.IFS($L32&gt;0,"勝ち",$L32=0,"-",$L32&lt;0,"負け")</f>
        <v>-</v>
      </c>
      <c r="N32" s="10"/>
      <c r="O32" s="2"/>
      <c r="P32" s="2"/>
      <c r="Q32" s="2"/>
    </row>
    <row r="33" spans="2:17">
      <c r="B33" s="2">
        <f t="shared" si="3"/>
        <v>19</v>
      </c>
      <c r="C33" s="13"/>
      <c r="D33" s="10"/>
      <c r="E33" s="23"/>
      <c r="F33" s="23"/>
      <c r="G33" s="23"/>
      <c r="H33" s="28"/>
      <c r="I33" s="31" t="str">
        <f t="shared" si="0"/>
        <v>-</v>
      </c>
      <c r="J33" s="31" t="str">
        <f t="shared" si="1"/>
        <v>-</v>
      </c>
      <c r="K33" s="20" t="str">
        <f t="shared" si="2"/>
        <v>-</v>
      </c>
      <c r="L33" s="34"/>
      <c r="M33" s="16" t="str" cm="1">
        <f t="array" ref="M33">_xlfn.IFS($L33&gt;0,"勝ち",$L33=0,"-",$L33&lt;0,"負け")</f>
        <v>-</v>
      </c>
      <c r="N33" s="10"/>
      <c r="O33" s="2"/>
      <c r="P33" s="2"/>
      <c r="Q33" s="2"/>
    </row>
    <row r="34" spans="2:17">
      <c r="B34" s="2">
        <f t="shared" si="3"/>
        <v>20</v>
      </c>
      <c r="C34" s="13"/>
      <c r="D34" s="10"/>
      <c r="E34" s="23"/>
      <c r="F34" s="23"/>
      <c r="G34" s="23"/>
      <c r="H34" s="28"/>
      <c r="I34" s="31" t="str">
        <f t="shared" si="0"/>
        <v>-</v>
      </c>
      <c r="J34" s="31" t="str">
        <f t="shared" si="1"/>
        <v>-</v>
      </c>
      <c r="K34" s="20" t="str">
        <f t="shared" si="2"/>
        <v>-</v>
      </c>
      <c r="L34" s="34"/>
      <c r="M34" s="16" t="str" cm="1">
        <f t="array" ref="M34">_xlfn.IFS($L34&gt;0,"勝ち",$L34=0,"-",$L34&lt;0,"負け")</f>
        <v>-</v>
      </c>
      <c r="N34" s="10"/>
      <c r="O34" s="2"/>
      <c r="P34" s="2"/>
      <c r="Q34" s="2"/>
    </row>
    <row r="35" spans="2:17">
      <c r="B35" s="2">
        <f t="shared" si="3"/>
        <v>21</v>
      </c>
      <c r="C35" s="13"/>
      <c r="D35" s="10"/>
      <c r="E35" s="23"/>
      <c r="F35" s="23"/>
      <c r="G35" s="23"/>
      <c r="H35" s="28"/>
      <c r="I35" s="31" t="str">
        <f t="shared" si="0"/>
        <v>-</v>
      </c>
      <c r="J35" s="31" t="str">
        <f t="shared" si="1"/>
        <v>-</v>
      </c>
      <c r="K35" s="20" t="str">
        <f t="shared" si="2"/>
        <v>-</v>
      </c>
      <c r="L35" s="34"/>
      <c r="M35" s="16" t="str" cm="1">
        <f t="array" ref="M35">_xlfn.IFS($L35&gt;0,"勝ち",$L35=0,"-",$L35&lt;0,"負け")</f>
        <v>-</v>
      </c>
      <c r="N35" s="10"/>
      <c r="O35" s="2"/>
      <c r="P35" s="2"/>
      <c r="Q35" s="2"/>
    </row>
    <row r="36" spans="2:17">
      <c r="B36" s="2">
        <f t="shared" si="3"/>
        <v>22</v>
      </c>
      <c r="C36" s="13"/>
      <c r="D36" s="10"/>
      <c r="E36" s="23"/>
      <c r="F36" s="23"/>
      <c r="G36" s="23"/>
      <c r="H36" s="28"/>
      <c r="I36" s="31" t="str">
        <f t="shared" si="0"/>
        <v>-</v>
      </c>
      <c r="J36" s="31" t="str">
        <f t="shared" si="1"/>
        <v>-</v>
      </c>
      <c r="K36" s="20" t="str">
        <f t="shared" si="2"/>
        <v>-</v>
      </c>
      <c r="L36" s="34"/>
      <c r="M36" s="16" t="str" cm="1">
        <f t="array" ref="M36">_xlfn.IFS($L36&gt;0,"勝ち",$L36=0,"-",$L36&lt;0,"負け")</f>
        <v>-</v>
      </c>
      <c r="N36" s="10"/>
      <c r="O36" s="2"/>
      <c r="P36" s="2"/>
      <c r="Q36" s="2"/>
    </row>
    <row r="37" spans="2:17">
      <c r="B37" s="2">
        <f t="shared" si="3"/>
        <v>23</v>
      </c>
      <c r="C37" s="13"/>
      <c r="D37" s="10"/>
      <c r="E37" s="23"/>
      <c r="F37" s="23"/>
      <c r="G37" s="23"/>
      <c r="H37" s="28"/>
      <c r="I37" s="31" t="str">
        <f t="shared" si="0"/>
        <v>-</v>
      </c>
      <c r="J37" s="31" t="str">
        <f t="shared" si="1"/>
        <v>-</v>
      </c>
      <c r="K37" s="20" t="str">
        <f t="shared" si="2"/>
        <v>-</v>
      </c>
      <c r="L37" s="34"/>
      <c r="M37" s="16" t="str" cm="1">
        <f t="array" ref="M37">_xlfn.IFS($L37&gt;0,"勝ち",$L37=0,"-",$L37&lt;0,"負け")</f>
        <v>-</v>
      </c>
      <c r="N37" s="10"/>
      <c r="O37" s="2"/>
      <c r="P37" s="2"/>
      <c r="Q37" s="2"/>
    </row>
    <row r="38" spans="2:17">
      <c r="B38" s="2">
        <f t="shared" si="3"/>
        <v>24</v>
      </c>
      <c r="C38" s="13"/>
      <c r="D38" s="10"/>
      <c r="E38" s="23"/>
      <c r="F38" s="23"/>
      <c r="G38" s="23"/>
      <c r="H38" s="28"/>
      <c r="I38" s="31" t="str">
        <f t="shared" si="0"/>
        <v>-</v>
      </c>
      <c r="J38" s="31" t="str">
        <f t="shared" si="1"/>
        <v>-</v>
      </c>
      <c r="K38" s="20" t="str">
        <f t="shared" si="2"/>
        <v>-</v>
      </c>
      <c r="L38" s="34"/>
      <c r="M38" s="16" t="str" cm="1">
        <f t="array" ref="M38">_xlfn.IFS($L38&gt;0,"勝ち",$L38=0,"-",$L38&lt;0,"負け")</f>
        <v>-</v>
      </c>
      <c r="N38" s="10"/>
      <c r="O38" s="2"/>
      <c r="P38" s="2"/>
      <c r="Q38" s="2"/>
    </row>
    <row r="39" spans="2:17">
      <c r="B39" s="2">
        <f t="shared" si="3"/>
        <v>25</v>
      </c>
      <c r="C39" s="13"/>
      <c r="D39" s="10"/>
      <c r="E39" s="23"/>
      <c r="F39" s="23"/>
      <c r="G39" s="23"/>
      <c r="H39" s="28"/>
      <c r="I39" s="31" t="str">
        <f t="shared" si="0"/>
        <v>-</v>
      </c>
      <c r="J39" s="31" t="str">
        <f t="shared" si="1"/>
        <v>-</v>
      </c>
      <c r="K39" s="20" t="str">
        <f t="shared" si="2"/>
        <v>-</v>
      </c>
      <c r="L39" s="34"/>
      <c r="M39" s="16" t="str" cm="1">
        <f t="array" ref="M39">_xlfn.IFS($L39&gt;0,"勝ち",$L39=0,"-",$L39&lt;0,"負け")</f>
        <v>-</v>
      </c>
      <c r="N39" s="10"/>
      <c r="O39" s="2"/>
      <c r="P39" s="2"/>
      <c r="Q39" s="2"/>
    </row>
    <row r="40" spans="2:17">
      <c r="B40" s="2">
        <f t="shared" si="3"/>
        <v>26</v>
      </c>
      <c r="C40" s="13"/>
      <c r="D40" s="10"/>
      <c r="E40" s="23"/>
      <c r="F40" s="23"/>
      <c r="G40" s="23"/>
      <c r="H40" s="28"/>
      <c r="I40" s="31" t="str">
        <f t="shared" si="0"/>
        <v>-</v>
      </c>
      <c r="J40" s="31" t="str">
        <f t="shared" si="1"/>
        <v>-</v>
      </c>
      <c r="K40" s="20" t="str">
        <f t="shared" si="2"/>
        <v>-</v>
      </c>
      <c r="L40" s="34"/>
      <c r="M40" s="16" t="str" cm="1">
        <f t="array" ref="M40">_xlfn.IFS($L40&gt;0,"勝ち",$L40=0,"-",$L40&lt;0,"負け")</f>
        <v>-</v>
      </c>
      <c r="N40" s="10"/>
      <c r="O40" s="2"/>
      <c r="P40" s="2"/>
      <c r="Q40" s="2"/>
    </row>
    <row r="41" spans="2:17">
      <c r="B41" s="2">
        <f t="shared" si="3"/>
        <v>27</v>
      </c>
      <c r="C41" s="13"/>
      <c r="D41" s="10"/>
      <c r="E41" s="41"/>
      <c r="F41" s="41"/>
      <c r="G41" s="41"/>
      <c r="H41" s="28"/>
      <c r="I41" s="42" t="str">
        <f t="shared" si="0"/>
        <v>-</v>
      </c>
      <c r="J41" s="42" t="str">
        <f t="shared" si="1"/>
        <v>-</v>
      </c>
      <c r="K41" s="43" t="str">
        <f t="shared" si="2"/>
        <v>-</v>
      </c>
      <c r="L41" s="34"/>
      <c r="M41" s="16" t="str" cm="1">
        <f t="array" ref="M41">_xlfn.IFS($L41&gt;0,"勝ち",$L41=0,"-",$L41&lt;0,"負け")</f>
        <v>-</v>
      </c>
      <c r="N41" s="10"/>
      <c r="O41" s="2"/>
      <c r="P41" s="2"/>
      <c r="Q41" s="2"/>
    </row>
    <row r="42" spans="2:17">
      <c r="B42" s="2">
        <f t="shared" si="3"/>
        <v>28</v>
      </c>
      <c r="C42" s="13"/>
      <c r="D42" s="10"/>
      <c r="E42" s="23"/>
      <c r="F42" s="23"/>
      <c r="G42" s="23"/>
      <c r="H42" s="28"/>
      <c r="I42" s="31" t="str">
        <f t="shared" si="0"/>
        <v>-</v>
      </c>
      <c r="J42" s="31" t="str">
        <f t="shared" si="1"/>
        <v>-</v>
      </c>
      <c r="K42" s="20" t="str">
        <f t="shared" si="2"/>
        <v>-</v>
      </c>
      <c r="L42" s="34"/>
      <c r="M42" s="16" t="str" cm="1">
        <f t="array" ref="M42">_xlfn.IFS($L42&gt;0,"勝ち",$L42=0,"-",$L42&lt;0,"負け")</f>
        <v>-</v>
      </c>
      <c r="N42" s="10"/>
      <c r="O42" s="2"/>
      <c r="P42" s="2"/>
      <c r="Q42" s="2"/>
    </row>
    <row r="43" spans="2:17">
      <c r="B43" s="2">
        <f t="shared" si="3"/>
        <v>29</v>
      </c>
      <c r="C43" s="13"/>
      <c r="D43" s="10"/>
      <c r="E43" s="23"/>
      <c r="F43" s="23"/>
      <c r="G43" s="23"/>
      <c r="H43" s="28"/>
      <c r="I43" s="31" t="str">
        <f t="shared" si="0"/>
        <v>-</v>
      </c>
      <c r="J43" s="31" t="str">
        <f t="shared" si="1"/>
        <v>-</v>
      </c>
      <c r="K43" s="20" t="str">
        <f t="shared" si="2"/>
        <v>-</v>
      </c>
      <c r="L43" s="34"/>
      <c r="M43" s="16" t="str" cm="1">
        <f t="array" ref="M43">_xlfn.IFS($L43&gt;0,"勝ち",$L43=0,"-",$L43&lt;0,"負け")</f>
        <v>-</v>
      </c>
      <c r="N43" s="10"/>
      <c r="O43" s="2"/>
      <c r="P43" s="2"/>
      <c r="Q43" s="2"/>
    </row>
    <row r="44" spans="2:17">
      <c r="B44" s="2">
        <f t="shared" si="3"/>
        <v>30</v>
      </c>
      <c r="C44" s="13"/>
      <c r="D44" s="10"/>
      <c r="E44" s="23"/>
      <c r="F44" s="23"/>
      <c r="G44" s="23"/>
      <c r="H44" s="28"/>
      <c r="I44" s="31" t="str">
        <f t="shared" si="0"/>
        <v>-</v>
      </c>
      <c r="J44" s="31" t="str">
        <f t="shared" si="1"/>
        <v>-</v>
      </c>
      <c r="K44" s="20" t="str">
        <f t="shared" si="2"/>
        <v>-</v>
      </c>
      <c r="L44" s="34"/>
      <c r="M44" s="16" t="str" cm="1">
        <f t="array" ref="M44">_xlfn.IFS($L44&gt;0,"勝ち",$L44=0,"-",$L44&lt;0,"負け")</f>
        <v>-</v>
      </c>
      <c r="N44" s="10"/>
      <c r="O44" s="2"/>
      <c r="P44" s="2"/>
      <c r="Q44" s="2"/>
    </row>
    <row r="45" spans="2:17">
      <c r="B45" s="2">
        <f t="shared" si="3"/>
        <v>31</v>
      </c>
      <c r="C45" s="13"/>
      <c r="D45" s="10"/>
      <c r="E45" s="23"/>
      <c r="F45" s="23"/>
      <c r="G45" s="23"/>
      <c r="H45" s="28"/>
      <c r="I45" s="31" t="str">
        <f t="shared" si="0"/>
        <v>-</v>
      </c>
      <c r="J45" s="31" t="str">
        <f t="shared" si="1"/>
        <v>-</v>
      </c>
      <c r="K45" s="20" t="str">
        <f t="shared" si="2"/>
        <v>-</v>
      </c>
      <c r="L45" s="34"/>
      <c r="M45" s="16" t="str" cm="1">
        <f t="array" ref="M45">_xlfn.IFS($L45&gt;0,"勝ち",$L45=0,"-",$L45&lt;0,"負け")</f>
        <v>-</v>
      </c>
      <c r="N45" s="10"/>
      <c r="O45" s="2"/>
      <c r="P45" s="2"/>
      <c r="Q45" s="2"/>
    </row>
    <row r="46" spans="2:17">
      <c r="B46" s="2">
        <f t="shared" si="3"/>
        <v>32</v>
      </c>
      <c r="C46" s="13"/>
      <c r="D46" s="10"/>
      <c r="E46" s="23"/>
      <c r="F46" s="23"/>
      <c r="G46" s="23"/>
      <c r="H46" s="28"/>
      <c r="I46" s="31" t="str">
        <f t="shared" si="0"/>
        <v>-</v>
      </c>
      <c r="J46" s="31" t="str">
        <f t="shared" si="1"/>
        <v>-</v>
      </c>
      <c r="K46" s="20" t="str">
        <f t="shared" si="2"/>
        <v>-</v>
      </c>
      <c r="L46" s="34"/>
      <c r="M46" s="16" t="str" cm="1">
        <f t="array" ref="M46">_xlfn.IFS($L46&gt;0,"勝ち",$L46=0,"-",$L46&lt;0,"負け")</f>
        <v>-</v>
      </c>
      <c r="N46" s="10"/>
      <c r="O46" s="2"/>
      <c r="P46" s="2"/>
      <c r="Q46" s="2"/>
    </row>
    <row r="47" spans="2:17">
      <c r="B47" s="2">
        <f t="shared" si="3"/>
        <v>33</v>
      </c>
      <c r="C47" s="13"/>
      <c r="D47" s="10"/>
      <c r="E47" s="23"/>
      <c r="F47" s="23"/>
      <c r="G47" s="23"/>
      <c r="H47" s="28"/>
      <c r="I47" s="31" t="str">
        <f t="shared" ref="I47:I78" si="4">IF($F47="","-",ABS($E47-$F47)*1000)</f>
        <v>-</v>
      </c>
      <c r="J47" s="31" t="str">
        <f t="shared" ref="J47:J78" si="5">IF($G47="","-",ABS($E47-$G47)*1000)</f>
        <v>-</v>
      </c>
      <c r="K47" s="20" t="str">
        <f t="shared" ref="K47:K78" si="6">IFERROR($J47/($J47-($J47-$I47)),"-")</f>
        <v>-</v>
      </c>
      <c r="L47" s="34"/>
      <c r="M47" s="16" t="str" cm="1">
        <f t="array" ref="M47">_xlfn.IFS($L47&gt;0,"勝ち",$L47=0,"-",$L47&lt;0,"負け")</f>
        <v>-</v>
      </c>
      <c r="N47" s="10"/>
      <c r="O47" s="2"/>
      <c r="P47" s="2"/>
      <c r="Q47" s="2"/>
    </row>
    <row r="48" spans="2:17">
      <c r="B48" s="2">
        <f t="shared" si="3"/>
        <v>34</v>
      </c>
      <c r="C48" s="13"/>
      <c r="D48" s="10"/>
      <c r="E48" s="23"/>
      <c r="F48" s="23"/>
      <c r="G48" s="23"/>
      <c r="H48" s="28"/>
      <c r="I48" s="31" t="str">
        <f t="shared" si="4"/>
        <v>-</v>
      </c>
      <c r="J48" s="31" t="str">
        <f t="shared" si="5"/>
        <v>-</v>
      </c>
      <c r="K48" s="20" t="str">
        <f t="shared" si="6"/>
        <v>-</v>
      </c>
      <c r="L48" s="34"/>
      <c r="M48" s="16" t="str" cm="1">
        <f t="array" ref="M48">_xlfn.IFS($L48&gt;0,"勝ち",$L48=0,"-",$L48&lt;0,"負け")</f>
        <v>-</v>
      </c>
      <c r="N48" s="10"/>
      <c r="O48" s="2"/>
      <c r="P48" s="2"/>
      <c r="Q48" s="2"/>
    </row>
    <row r="49" spans="2:17">
      <c r="B49" s="2">
        <f t="shared" si="3"/>
        <v>35</v>
      </c>
      <c r="C49" s="13"/>
      <c r="D49" s="10"/>
      <c r="E49" s="23"/>
      <c r="F49" s="23"/>
      <c r="G49" s="23"/>
      <c r="H49" s="28"/>
      <c r="I49" s="31" t="str">
        <f t="shared" si="4"/>
        <v>-</v>
      </c>
      <c r="J49" s="31" t="str">
        <f t="shared" si="5"/>
        <v>-</v>
      </c>
      <c r="K49" s="20" t="str">
        <f t="shared" si="6"/>
        <v>-</v>
      </c>
      <c r="L49" s="34"/>
      <c r="M49" s="16" t="str" cm="1">
        <f t="array" ref="M49">_xlfn.IFS($L49&gt;0,"勝ち",$L49=0,"-",$L49&lt;0,"負け")</f>
        <v>-</v>
      </c>
      <c r="N49" s="10"/>
      <c r="O49" s="2"/>
      <c r="P49" s="2"/>
      <c r="Q49" s="2"/>
    </row>
    <row r="50" spans="2:17">
      <c r="B50" s="2">
        <f t="shared" si="3"/>
        <v>36</v>
      </c>
      <c r="C50" s="13"/>
      <c r="D50" s="10"/>
      <c r="E50" s="23"/>
      <c r="F50" s="23"/>
      <c r="G50" s="23"/>
      <c r="H50" s="28"/>
      <c r="I50" s="31" t="str">
        <f t="shared" si="4"/>
        <v>-</v>
      </c>
      <c r="J50" s="31" t="str">
        <f t="shared" si="5"/>
        <v>-</v>
      </c>
      <c r="K50" s="20" t="str">
        <f t="shared" si="6"/>
        <v>-</v>
      </c>
      <c r="L50" s="34"/>
      <c r="M50" s="16" t="str" cm="1">
        <f t="array" ref="M50">_xlfn.IFS($L50&gt;0,"勝ち",$L50=0,"-",$L50&lt;0,"負け")</f>
        <v>-</v>
      </c>
      <c r="N50" s="10"/>
      <c r="O50" s="2"/>
      <c r="P50" s="2"/>
      <c r="Q50" s="2"/>
    </row>
    <row r="51" spans="2:17">
      <c r="B51" s="2">
        <f t="shared" si="3"/>
        <v>37</v>
      </c>
      <c r="C51" s="13"/>
      <c r="D51" s="10"/>
      <c r="E51" s="23"/>
      <c r="F51" s="23"/>
      <c r="G51" s="23"/>
      <c r="H51" s="28"/>
      <c r="I51" s="31" t="str">
        <f t="shared" si="4"/>
        <v>-</v>
      </c>
      <c r="J51" s="31" t="str">
        <f t="shared" si="5"/>
        <v>-</v>
      </c>
      <c r="K51" s="20" t="str">
        <f t="shared" si="6"/>
        <v>-</v>
      </c>
      <c r="L51" s="34"/>
      <c r="M51" s="16" t="str" cm="1">
        <f t="array" ref="M51">_xlfn.IFS($L51&gt;0,"勝ち",$L51=0,"-",$L51&lt;0,"負け")</f>
        <v>-</v>
      </c>
      <c r="N51" s="10"/>
      <c r="O51" s="2"/>
      <c r="P51" s="2"/>
      <c r="Q51" s="2"/>
    </row>
    <row r="52" spans="2:17">
      <c r="B52" s="2">
        <f t="shared" si="3"/>
        <v>38</v>
      </c>
      <c r="C52" s="13"/>
      <c r="D52" s="10"/>
      <c r="E52" s="23"/>
      <c r="F52" s="23"/>
      <c r="G52" s="23"/>
      <c r="H52" s="28"/>
      <c r="I52" s="31" t="str">
        <f t="shared" si="4"/>
        <v>-</v>
      </c>
      <c r="J52" s="31" t="str">
        <f t="shared" si="5"/>
        <v>-</v>
      </c>
      <c r="K52" s="20" t="str">
        <f t="shared" si="6"/>
        <v>-</v>
      </c>
      <c r="L52" s="34"/>
      <c r="M52" s="16" t="str" cm="1">
        <f t="array" ref="M52">_xlfn.IFS($L52&gt;0,"勝ち",$L52=0,"-",$L52&lt;0,"負け")</f>
        <v>-</v>
      </c>
      <c r="N52" s="10"/>
      <c r="O52" s="2"/>
      <c r="P52" s="2"/>
      <c r="Q52" s="2"/>
    </row>
    <row r="53" spans="2:17">
      <c r="B53" s="2">
        <f t="shared" si="3"/>
        <v>39</v>
      </c>
      <c r="C53" s="13"/>
      <c r="D53" s="10"/>
      <c r="E53" s="23"/>
      <c r="F53" s="23"/>
      <c r="G53" s="23"/>
      <c r="H53" s="28"/>
      <c r="I53" s="31" t="str">
        <f t="shared" si="4"/>
        <v>-</v>
      </c>
      <c r="J53" s="31" t="str">
        <f t="shared" si="5"/>
        <v>-</v>
      </c>
      <c r="K53" s="20" t="str">
        <f t="shared" si="6"/>
        <v>-</v>
      </c>
      <c r="L53" s="34"/>
      <c r="M53" s="16" t="str" cm="1">
        <f t="array" ref="M53">_xlfn.IFS($L53&gt;0,"勝ち",$L53=0,"-",$L53&lt;0,"負け")</f>
        <v>-</v>
      </c>
      <c r="N53" s="10"/>
      <c r="O53" s="2"/>
      <c r="P53" s="2"/>
      <c r="Q53" s="2"/>
    </row>
    <row r="54" spans="2:17">
      <c r="B54" s="2">
        <f t="shared" si="3"/>
        <v>40</v>
      </c>
      <c r="C54" s="13"/>
      <c r="D54" s="10"/>
      <c r="E54" s="23"/>
      <c r="F54" s="23"/>
      <c r="G54" s="23"/>
      <c r="H54" s="28"/>
      <c r="I54" s="31" t="str">
        <f t="shared" si="4"/>
        <v>-</v>
      </c>
      <c r="J54" s="31" t="str">
        <f t="shared" si="5"/>
        <v>-</v>
      </c>
      <c r="K54" s="20" t="str">
        <f t="shared" si="6"/>
        <v>-</v>
      </c>
      <c r="L54" s="34"/>
      <c r="M54" s="16" t="str" cm="1">
        <f t="array" ref="M54">_xlfn.IFS($L54&gt;0,"勝ち",$L54=0,"-",$L54&lt;0,"負け")</f>
        <v>-</v>
      </c>
      <c r="N54" s="10"/>
      <c r="O54" s="2"/>
      <c r="P54" s="2"/>
      <c r="Q54" s="2"/>
    </row>
    <row r="55" spans="2:17">
      <c r="B55" s="2">
        <f t="shared" si="3"/>
        <v>41</v>
      </c>
      <c r="C55" s="13"/>
      <c r="D55" s="10"/>
      <c r="E55" s="23"/>
      <c r="F55" s="23"/>
      <c r="G55" s="23"/>
      <c r="H55" s="28"/>
      <c r="I55" s="31" t="str">
        <f t="shared" si="4"/>
        <v>-</v>
      </c>
      <c r="J55" s="31" t="str">
        <f t="shared" si="5"/>
        <v>-</v>
      </c>
      <c r="K55" s="20" t="str">
        <f t="shared" si="6"/>
        <v>-</v>
      </c>
      <c r="L55" s="34"/>
      <c r="M55" s="16" t="str" cm="1">
        <f t="array" ref="M55">_xlfn.IFS($L55&gt;0,"勝ち",$L55=0,"-",$L55&lt;0,"負け")</f>
        <v>-</v>
      </c>
      <c r="N55" s="10"/>
      <c r="O55" s="2"/>
      <c r="P55" s="2"/>
      <c r="Q55" s="2"/>
    </row>
    <row r="56" spans="2:17">
      <c r="B56" s="2">
        <f t="shared" si="3"/>
        <v>42</v>
      </c>
      <c r="C56" s="13"/>
      <c r="D56" s="10"/>
      <c r="E56" s="23"/>
      <c r="F56" s="23"/>
      <c r="G56" s="23"/>
      <c r="H56" s="28"/>
      <c r="I56" s="31" t="str">
        <f t="shared" si="4"/>
        <v>-</v>
      </c>
      <c r="J56" s="31" t="str">
        <f t="shared" si="5"/>
        <v>-</v>
      </c>
      <c r="K56" s="20" t="str">
        <f t="shared" si="6"/>
        <v>-</v>
      </c>
      <c r="L56" s="34"/>
      <c r="M56" s="16" t="str" cm="1">
        <f t="array" ref="M56">_xlfn.IFS($L56&gt;0,"勝ち",$L56=0,"-",$L56&lt;0,"負け")</f>
        <v>-</v>
      </c>
      <c r="N56" s="10"/>
      <c r="O56" s="2"/>
      <c r="P56" s="2"/>
      <c r="Q56" s="2"/>
    </row>
    <row r="57" spans="2:17">
      <c r="B57" s="2">
        <f t="shared" si="3"/>
        <v>43</v>
      </c>
      <c r="C57" s="13"/>
      <c r="D57" s="10"/>
      <c r="E57" s="23"/>
      <c r="F57" s="23"/>
      <c r="G57" s="23"/>
      <c r="H57" s="28"/>
      <c r="I57" s="31" t="str">
        <f t="shared" si="4"/>
        <v>-</v>
      </c>
      <c r="J57" s="31" t="str">
        <f t="shared" si="5"/>
        <v>-</v>
      </c>
      <c r="K57" s="20" t="str">
        <f t="shared" si="6"/>
        <v>-</v>
      </c>
      <c r="L57" s="34"/>
      <c r="M57" s="16" t="str" cm="1">
        <f t="array" ref="M57">_xlfn.IFS($L57&gt;0,"勝ち",$L57=0,"-",$L57&lt;0,"負け")</f>
        <v>-</v>
      </c>
      <c r="N57" s="10"/>
      <c r="O57" s="2"/>
      <c r="P57" s="2"/>
      <c r="Q57" s="2"/>
    </row>
    <row r="58" spans="2:17">
      <c r="B58" s="2">
        <f t="shared" si="3"/>
        <v>44</v>
      </c>
      <c r="C58" s="13"/>
      <c r="D58" s="10"/>
      <c r="E58" s="23"/>
      <c r="F58" s="23"/>
      <c r="G58" s="23"/>
      <c r="H58" s="28"/>
      <c r="I58" s="31" t="str">
        <f t="shared" si="4"/>
        <v>-</v>
      </c>
      <c r="J58" s="31" t="str">
        <f t="shared" si="5"/>
        <v>-</v>
      </c>
      <c r="K58" s="20" t="str">
        <f t="shared" si="6"/>
        <v>-</v>
      </c>
      <c r="L58" s="34"/>
      <c r="M58" s="16" t="str" cm="1">
        <f t="array" ref="M58">_xlfn.IFS($L58&gt;0,"勝ち",$L58=0,"-",$L58&lt;0,"負け")</f>
        <v>-</v>
      </c>
      <c r="N58" s="10"/>
      <c r="O58" s="2"/>
      <c r="P58" s="2"/>
      <c r="Q58" s="2"/>
    </row>
    <row r="59" spans="2:17">
      <c r="B59" s="2">
        <f t="shared" si="3"/>
        <v>45</v>
      </c>
      <c r="C59" s="13"/>
      <c r="D59" s="10"/>
      <c r="E59" s="23"/>
      <c r="F59" s="23"/>
      <c r="G59" s="23"/>
      <c r="H59" s="28"/>
      <c r="I59" s="31" t="str">
        <f t="shared" si="4"/>
        <v>-</v>
      </c>
      <c r="J59" s="31" t="str">
        <f t="shared" si="5"/>
        <v>-</v>
      </c>
      <c r="K59" s="20" t="str">
        <f t="shared" si="6"/>
        <v>-</v>
      </c>
      <c r="L59" s="34"/>
      <c r="M59" s="16" t="str" cm="1">
        <f t="array" ref="M59">_xlfn.IFS($L59&gt;0,"勝ち",$L59=0,"-",$L59&lt;0,"負け")</f>
        <v>-</v>
      </c>
      <c r="N59" s="10"/>
      <c r="O59" s="2"/>
      <c r="P59" s="2"/>
      <c r="Q59" s="2"/>
    </row>
    <row r="60" spans="2:17">
      <c r="B60" s="2">
        <f t="shared" si="3"/>
        <v>46</v>
      </c>
      <c r="C60" s="13"/>
      <c r="D60" s="10"/>
      <c r="E60" s="23"/>
      <c r="F60" s="23"/>
      <c r="G60" s="23"/>
      <c r="H60" s="28"/>
      <c r="I60" s="31" t="str">
        <f t="shared" si="4"/>
        <v>-</v>
      </c>
      <c r="J60" s="31" t="str">
        <f t="shared" si="5"/>
        <v>-</v>
      </c>
      <c r="K60" s="20" t="str">
        <f t="shared" si="6"/>
        <v>-</v>
      </c>
      <c r="L60" s="34"/>
      <c r="M60" s="16" t="str" cm="1">
        <f t="array" ref="M60">_xlfn.IFS($L60&gt;0,"勝ち",$L60=0,"-",$L60&lt;0,"負け")</f>
        <v>-</v>
      </c>
      <c r="N60" s="10"/>
      <c r="O60" s="2"/>
      <c r="P60" s="2"/>
      <c r="Q60" s="2"/>
    </row>
    <row r="61" spans="2:17">
      <c r="B61" s="2">
        <f t="shared" si="3"/>
        <v>47</v>
      </c>
      <c r="C61" s="13"/>
      <c r="D61" s="10"/>
      <c r="E61" s="23"/>
      <c r="F61" s="23"/>
      <c r="G61" s="23"/>
      <c r="H61" s="28"/>
      <c r="I61" s="31" t="str">
        <f t="shared" si="4"/>
        <v>-</v>
      </c>
      <c r="J61" s="31" t="str">
        <f t="shared" si="5"/>
        <v>-</v>
      </c>
      <c r="K61" s="20" t="str">
        <f t="shared" si="6"/>
        <v>-</v>
      </c>
      <c r="L61" s="34"/>
      <c r="M61" s="16" t="str" cm="1">
        <f t="array" ref="M61">_xlfn.IFS($L61&gt;0,"勝ち",$L61=0,"-",$L61&lt;0,"負け")</f>
        <v>-</v>
      </c>
      <c r="N61" s="10"/>
      <c r="O61" s="2"/>
      <c r="P61" s="2"/>
      <c r="Q61" s="2"/>
    </row>
    <row r="62" spans="2:17">
      <c r="B62" s="2">
        <f t="shared" si="3"/>
        <v>48</v>
      </c>
      <c r="C62" s="13"/>
      <c r="D62" s="10"/>
      <c r="E62" s="23"/>
      <c r="F62" s="23"/>
      <c r="G62" s="23"/>
      <c r="H62" s="28"/>
      <c r="I62" s="31" t="str">
        <f t="shared" si="4"/>
        <v>-</v>
      </c>
      <c r="J62" s="31" t="str">
        <f t="shared" si="5"/>
        <v>-</v>
      </c>
      <c r="K62" s="20" t="str">
        <f t="shared" si="6"/>
        <v>-</v>
      </c>
      <c r="L62" s="34"/>
      <c r="M62" s="16" t="str" cm="1">
        <f t="array" ref="M62">_xlfn.IFS($L62&gt;0,"勝ち",$L62=0,"-",$L62&lt;0,"負け")</f>
        <v>-</v>
      </c>
      <c r="N62" s="10"/>
      <c r="O62" s="2"/>
      <c r="P62" s="2"/>
      <c r="Q62" s="2"/>
    </row>
    <row r="63" spans="2:17">
      <c r="B63" s="2">
        <f t="shared" si="3"/>
        <v>49</v>
      </c>
      <c r="C63" s="13"/>
      <c r="D63" s="10"/>
      <c r="E63" s="23"/>
      <c r="F63" s="23"/>
      <c r="G63" s="23"/>
      <c r="H63" s="28"/>
      <c r="I63" s="31" t="str">
        <f t="shared" si="4"/>
        <v>-</v>
      </c>
      <c r="J63" s="31" t="str">
        <f t="shared" si="5"/>
        <v>-</v>
      </c>
      <c r="K63" s="20" t="str">
        <f t="shared" si="6"/>
        <v>-</v>
      </c>
      <c r="L63" s="34"/>
      <c r="M63" s="16" t="str" cm="1">
        <f t="array" ref="M63">_xlfn.IFS($L63&gt;0,"勝ち",$L63=0,"-",$L63&lt;0,"負け")</f>
        <v>-</v>
      </c>
      <c r="N63" s="10"/>
      <c r="O63" s="2"/>
      <c r="P63" s="2"/>
      <c r="Q63" s="2"/>
    </row>
    <row r="64" spans="2:17">
      <c r="B64" s="2">
        <f t="shared" si="3"/>
        <v>50</v>
      </c>
      <c r="C64" s="13"/>
      <c r="D64" s="10"/>
      <c r="E64" s="23"/>
      <c r="F64" s="23"/>
      <c r="G64" s="23"/>
      <c r="H64" s="28"/>
      <c r="I64" s="31" t="str">
        <f t="shared" si="4"/>
        <v>-</v>
      </c>
      <c r="J64" s="31" t="str">
        <f t="shared" si="5"/>
        <v>-</v>
      </c>
      <c r="K64" s="20" t="str">
        <f t="shared" si="6"/>
        <v>-</v>
      </c>
      <c r="L64" s="34"/>
      <c r="M64" s="16" t="str" cm="1">
        <f t="array" ref="M64">_xlfn.IFS($L64&gt;0,"勝ち",$L64=0,"-",$L64&lt;0,"負け")</f>
        <v>-</v>
      </c>
      <c r="N64" s="10"/>
      <c r="O64" s="2"/>
      <c r="P64" s="2"/>
      <c r="Q64" s="2"/>
    </row>
    <row r="65" spans="2:17">
      <c r="B65" s="2">
        <f t="shared" si="3"/>
        <v>51</v>
      </c>
      <c r="C65" s="13"/>
      <c r="D65" s="10"/>
      <c r="E65" s="23"/>
      <c r="F65" s="23"/>
      <c r="G65" s="23"/>
      <c r="H65" s="28"/>
      <c r="I65" s="31" t="str">
        <f t="shared" si="4"/>
        <v>-</v>
      </c>
      <c r="J65" s="31" t="str">
        <f t="shared" si="5"/>
        <v>-</v>
      </c>
      <c r="K65" s="20" t="str">
        <f t="shared" si="6"/>
        <v>-</v>
      </c>
      <c r="L65" s="34"/>
      <c r="M65" s="16" t="str" cm="1">
        <f t="array" ref="M65">_xlfn.IFS($L65&gt;0,"勝ち",$L65=0,"-",$L65&lt;0,"負け")</f>
        <v>-</v>
      </c>
      <c r="N65" s="10"/>
      <c r="O65" s="2"/>
      <c r="P65" s="2"/>
      <c r="Q65" s="2"/>
    </row>
    <row r="66" spans="2:17">
      <c r="B66" s="2">
        <f t="shared" si="3"/>
        <v>52</v>
      </c>
      <c r="C66" s="13"/>
      <c r="D66" s="10"/>
      <c r="E66" s="23"/>
      <c r="F66" s="23"/>
      <c r="G66" s="23"/>
      <c r="H66" s="28"/>
      <c r="I66" s="31" t="str">
        <f t="shared" si="4"/>
        <v>-</v>
      </c>
      <c r="J66" s="31" t="str">
        <f t="shared" si="5"/>
        <v>-</v>
      </c>
      <c r="K66" s="20" t="str">
        <f t="shared" si="6"/>
        <v>-</v>
      </c>
      <c r="L66" s="34"/>
      <c r="M66" s="16" t="str" cm="1">
        <f t="array" ref="M66">_xlfn.IFS($L66&gt;0,"勝ち",$L66=0,"-",$L66&lt;0,"負け")</f>
        <v>-</v>
      </c>
      <c r="N66" s="10"/>
      <c r="O66" s="2"/>
      <c r="P66" s="2"/>
      <c r="Q66" s="2"/>
    </row>
    <row r="67" spans="2:17">
      <c r="B67" s="2">
        <f t="shared" si="3"/>
        <v>53</v>
      </c>
      <c r="C67" s="13"/>
      <c r="D67" s="10"/>
      <c r="E67" s="23"/>
      <c r="F67" s="23"/>
      <c r="G67" s="23"/>
      <c r="H67" s="28"/>
      <c r="I67" s="31" t="str">
        <f t="shared" si="4"/>
        <v>-</v>
      </c>
      <c r="J67" s="31" t="str">
        <f t="shared" si="5"/>
        <v>-</v>
      </c>
      <c r="K67" s="20" t="str">
        <f t="shared" si="6"/>
        <v>-</v>
      </c>
      <c r="L67" s="34"/>
      <c r="M67" s="16" t="str" cm="1">
        <f t="array" ref="M67">_xlfn.IFS($L67&gt;0,"勝ち",$L67=0,"-",$L67&lt;0,"負け")</f>
        <v>-</v>
      </c>
      <c r="N67" s="10"/>
      <c r="O67" s="2"/>
      <c r="P67" s="2"/>
      <c r="Q67" s="2"/>
    </row>
    <row r="68" spans="2:17">
      <c r="B68" s="2">
        <f t="shared" si="3"/>
        <v>54</v>
      </c>
      <c r="C68" s="13"/>
      <c r="D68" s="10"/>
      <c r="E68" s="23"/>
      <c r="F68" s="23"/>
      <c r="G68" s="23"/>
      <c r="H68" s="28"/>
      <c r="I68" s="31" t="str">
        <f t="shared" si="4"/>
        <v>-</v>
      </c>
      <c r="J68" s="31" t="str">
        <f t="shared" si="5"/>
        <v>-</v>
      </c>
      <c r="K68" s="20" t="str">
        <f t="shared" si="6"/>
        <v>-</v>
      </c>
      <c r="L68" s="34"/>
      <c r="M68" s="16" t="str" cm="1">
        <f t="array" ref="M68">_xlfn.IFS($L68&gt;0,"勝ち",$L68=0,"-",$L68&lt;0,"負け")</f>
        <v>-</v>
      </c>
      <c r="N68" s="10"/>
      <c r="O68" s="2"/>
      <c r="P68" s="2"/>
      <c r="Q68" s="2"/>
    </row>
    <row r="69" spans="2:17">
      <c r="B69" s="2">
        <f t="shared" si="3"/>
        <v>55</v>
      </c>
      <c r="C69" s="13"/>
      <c r="D69" s="10"/>
      <c r="E69" s="23"/>
      <c r="F69" s="23"/>
      <c r="G69" s="23"/>
      <c r="H69" s="28"/>
      <c r="I69" s="31" t="str">
        <f t="shared" si="4"/>
        <v>-</v>
      </c>
      <c r="J69" s="31" t="str">
        <f t="shared" si="5"/>
        <v>-</v>
      </c>
      <c r="K69" s="20" t="str">
        <f t="shared" si="6"/>
        <v>-</v>
      </c>
      <c r="L69" s="34"/>
      <c r="M69" s="16" t="str" cm="1">
        <f t="array" ref="M69">_xlfn.IFS($L69&gt;0,"勝ち",$L69=0,"-",$L69&lt;0,"負け")</f>
        <v>-</v>
      </c>
      <c r="N69" s="10"/>
      <c r="O69" s="2"/>
      <c r="P69" s="2"/>
      <c r="Q69" s="2"/>
    </row>
    <row r="70" spans="2:17">
      <c r="B70" s="2">
        <f t="shared" si="3"/>
        <v>56</v>
      </c>
      <c r="C70" s="13"/>
      <c r="D70" s="10"/>
      <c r="E70" s="23"/>
      <c r="F70" s="23"/>
      <c r="G70" s="23"/>
      <c r="H70" s="28"/>
      <c r="I70" s="31" t="str">
        <f t="shared" si="4"/>
        <v>-</v>
      </c>
      <c r="J70" s="31" t="str">
        <f t="shared" si="5"/>
        <v>-</v>
      </c>
      <c r="K70" s="20" t="str">
        <f t="shared" si="6"/>
        <v>-</v>
      </c>
      <c r="L70" s="34"/>
      <c r="M70" s="16" t="str" cm="1">
        <f t="array" ref="M70">_xlfn.IFS($L70&gt;0,"勝ち",$L70=0,"-",$L70&lt;0,"負け")</f>
        <v>-</v>
      </c>
      <c r="N70" s="10"/>
      <c r="O70" s="2"/>
      <c r="P70" s="2"/>
      <c r="Q70" s="2"/>
    </row>
    <row r="71" spans="2:17">
      <c r="B71" s="2">
        <f t="shared" si="3"/>
        <v>57</v>
      </c>
      <c r="C71" s="13"/>
      <c r="D71" s="10"/>
      <c r="E71" s="23"/>
      <c r="F71" s="23"/>
      <c r="G71" s="23"/>
      <c r="H71" s="28"/>
      <c r="I71" s="31" t="str">
        <f t="shared" si="4"/>
        <v>-</v>
      </c>
      <c r="J71" s="31" t="str">
        <f t="shared" si="5"/>
        <v>-</v>
      </c>
      <c r="K71" s="20" t="str">
        <f t="shared" si="6"/>
        <v>-</v>
      </c>
      <c r="L71" s="34"/>
      <c r="M71" s="16" t="str" cm="1">
        <f t="array" ref="M71">_xlfn.IFS($L71&gt;0,"勝ち",$L71=0,"-",$L71&lt;0,"負け")</f>
        <v>-</v>
      </c>
      <c r="N71" s="10"/>
      <c r="O71" s="2"/>
      <c r="P71" s="2"/>
      <c r="Q71" s="2"/>
    </row>
    <row r="72" spans="2:17">
      <c r="B72" s="2">
        <f t="shared" si="3"/>
        <v>58</v>
      </c>
      <c r="C72" s="13"/>
      <c r="D72" s="10"/>
      <c r="E72" s="23"/>
      <c r="F72" s="23"/>
      <c r="G72" s="23"/>
      <c r="H72" s="28"/>
      <c r="I72" s="31" t="str">
        <f t="shared" si="4"/>
        <v>-</v>
      </c>
      <c r="J72" s="31" t="str">
        <f t="shared" si="5"/>
        <v>-</v>
      </c>
      <c r="K72" s="20" t="str">
        <f t="shared" si="6"/>
        <v>-</v>
      </c>
      <c r="L72" s="34"/>
      <c r="M72" s="16" t="str" cm="1">
        <f t="array" ref="M72">_xlfn.IFS($L72&gt;0,"勝ち",$L72=0,"-",$L72&lt;0,"負け")</f>
        <v>-</v>
      </c>
      <c r="N72" s="10"/>
      <c r="O72" s="2"/>
      <c r="P72" s="2"/>
      <c r="Q72" s="2"/>
    </row>
    <row r="73" spans="2:17">
      <c r="B73" s="2">
        <f t="shared" si="3"/>
        <v>59</v>
      </c>
      <c r="C73" s="13"/>
      <c r="D73" s="10"/>
      <c r="E73" s="23"/>
      <c r="F73" s="23"/>
      <c r="G73" s="23"/>
      <c r="H73" s="28"/>
      <c r="I73" s="31" t="str">
        <f t="shared" si="4"/>
        <v>-</v>
      </c>
      <c r="J73" s="31" t="str">
        <f t="shared" si="5"/>
        <v>-</v>
      </c>
      <c r="K73" s="20" t="str">
        <f t="shared" si="6"/>
        <v>-</v>
      </c>
      <c r="L73" s="34"/>
      <c r="M73" s="16" t="str" cm="1">
        <f t="array" ref="M73">_xlfn.IFS($L73&gt;0,"勝ち",$L73=0,"-",$L73&lt;0,"負け")</f>
        <v>-</v>
      </c>
      <c r="N73" s="10"/>
      <c r="O73" s="2"/>
      <c r="P73" s="2"/>
      <c r="Q73" s="2"/>
    </row>
    <row r="74" spans="2:17">
      <c r="B74" s="2">
        <f t="shared" si="3"/>
        <v>60</v>
      </c>
      <c r="C74" s="13"/>
      <c r="D74" s="10"/>
      <c r="E74" s="23"/>
      <c r="F74" s="23"/>
      <c r="G74" s="23"/>
      <c r="H74" s="28"/>
      <c r="I74" s="31" t="str">
        <f t="shared" si="4"/>
        <v>-</v>
      </c>
      <c r="J74" s="31" t="str">
        <f t="shared" si="5"/>
        <v>-</v>
      </c>
      <c r="K74" s="20" t="str">
        <f t="shared" si="6"/>
        <v>-</v>
      </c>
      <c r="L74" s="34"/>
      <c r="M74" s="16" t="str" cm="1">
        <f t="array" ref="M74">_xlfn.IFS($L74&gt;0,"勝ち",$L74=0,"-",$L74&lt;0,"負け")</f>
        <v>-</v>
      </c>
      <c r="N74" s="10"/>
      <c r="O74" s="2"/>
      <c r="P74" s="2"/>
      <c r="Q74" s="2"/>
    </row>
    <row r="75" spans="2:17">
      <c r="B75" s="2">
        <f t="shared" si="3"/>
        <v>61</v>
      </c>
      <c r="C75" s="13"/>
      <c r="D75" s="10"/>
      <c r="E75" s="23"/>
      <c r="F75" s="23"/>
      <c r="G75" s="23"/>
      <c r="H75" s="28"/>
      <c r="I75" s="31" t="str">
        <f t="shared" si="4"/>
        <v>-</v>
      </c>
      <c r="J75" s="31" t="str">
        <f t="shared" si="5"/>
        <v>-</v>
      </c>
      <c r="K75" s="20" t="str">
        <f t="shared" si="6"/>
        <v>-</v>
      </c>
      <c r="L75" s="34"/>
      <c r="M75" s="16" t="str" cm="1">
        <f t="array" ref="M75">_xlfn.IFS($L75&gt;0,"勝ち",$L75=0,"-",$L75&lt;0,"負け")</f>
        <v>-</v>
      </c>
      <c r="N75" s="10"/>
      <c r="O75" s="2"/>
      <c r="P75" s="2"/>
      <c r="Q75" s="2"/>
    </row>
    <row r="76" spans="2:17">
      <c r="B76" s="2">
        <f t="shared" si="3"/>
        <v>62</v>
      </c>
      <c r="C76" s="13"/>
      <c r="D76" s="10"/>
      <c r="E76" s="23"/>
      <c r="F76" s="23"/>
      <c r="G76" s="23"/>
      <c r="H76" s="28"/>
      <c r="I76" s="31" t="str">
        <f t="shared" si="4"/>
        <v>-</v>
      </c>
      <c r="J76" s="31" t="str">
        <f t="shared" si="5"/>
        <v>-</v>
      </c>
      <c r="K76" s="20" t="str">
        <f t="shared" si="6"/>
        <v>-</v>
      </c>
      <c r="L76" s="34"/>
      <c r="M76" s="16" t="str" cm="1">
        <f t="array" ref="M76">_xlfn.IFS($L76&gt;0,"勝ち",$L76=0,"-",$L76&lt;0,"負け")</f>
        <v>-</v>
      </c>
      <c r="N76" s="10"/>
      <c r="O76" s="2"/>
      <c r="P76" s="2"/>
      <c r="Q76" s="2"/>
    </row>
    <row r="77" spans="2:17">
      <c r="B77" s="2">
        <f t="shared" si="3"/>
        <v>63</v>
      </c>
      <c r="C77" s="13"/>
      <c r="D77" s="10"/>
      <c r="E77" s="23"/>
      <c r="F77" s="23"/>
      <c r="G77" s="23"/>
      <c r="H77" s="28"/>
      <c r="I77" s="31" t="str">
        <f t="shared" si="4"/>
        <v>-</v>
      </c>
      <c r="J77" s="31" t="str">
        <f t="shared" si="5"/>
        <v>-</v>
      </c>
      <c r="K77" s="20" t="str">
        <f t="shared" si="6"/>
        <v>-</v>
      </c>
      <c r="L77" s="34"/>
      <c r="M77" s="16" t="str" cm="1">
        <f t="array" ref="M77">_xlfn.IFS($L77&gt;0,"勝ち",$L77=0,"-",$L77&lt;0,"負け")</f>
        <v>-</v>
      </c>
      <c r="N77" s="10"/>
      <c r="O77" s="2"/>
      <c r="P77" s="2"/>
      <c r="Q77" s="2"/>
    </row>
    <row r="78" spans="2:17">
      <c r="B78" s="2">
        <f t="shared" si="3"/>
        <v>64</v>
      </c>
      <c r="C78" s="13"/>
      <c r="D78" s="10"/>
      <c r="E78" s="23"/>
      <c r="F78" s="23"/>
      <c r="G78" s="23"/>
      <c r="H78" s="28"/>
      <c r="I78" s="31" t="str">
        <f t="shared" si="4"/>
        <v>-</v>
      </c>
      <c r="J78" s="31" t="str">
        <f t="shared" si="5"/>
        <v>-</v>
      </c>
      <c r="K78" s="20" t="str">
        <f t="shared" si="6"/>
        <v>-</v>
      </c>
      <c r="L78" s="34"/>
      <c r="M78" s="16" t="str" cm="1">
        <f t="array" ref="M78">_xlfn.IFS($L78&gt;0,"勝ち",$L78=0,"-",$L78&lt;0,"負け")</f>
        <v>-</v>
      </c>
      <c r="N78" s="10"/>
      <c r="O78" s="2"/>
      <c r="P78" s="2"/>
      <c r="Q78" s="2"/>
    </row>
    <row r="79" spans="2:17">
      <c r="B79" s="2">
        <f t="shared" si="3"/>
        <v>65</v>
      </c>
      <c r="C79" s="13"/>
      <c r="D79" s="10"/>
      <c r="E79" s="23"/>
      <c r="F79" s="23"/>
      <c r="G79" s="23"/>
      <c r="H79" s="28"/>
      <c r="I79" s="31" t="str">
        <f t="shared" ref="I79:I247" si="7">IF($F79="","-",ABS($E79-$F79)*1000)</f>
        <v>-</v>
      </c>
      <c r="J79" s="31" t="str">
        <f t="shared" ref="J79:J247" si="8">IF($G79="","-",ABS($E79-$G79)*1000)</f>
        <v>-</v>
      </c>
      <c r="K79" s="20" t="str">
        <f t="shared" ref="K79:K247" si="9">IFERROR($J79/($J79-($J79-$I79)),"-")</f>
        <v>-</v>
      </c>
      <c r="L79" s="34"/>
      <c r="M79" s="16" t="str" cm="1">
        <f t="array" ref="M79">_xlfn.IFS($L79&gt;0,"勝ち",$L79=0,"-",$L79&lt;0,"負け")</f>
        <v>-</v>
      </c>
      <c r="N79" s="10"/>
      <c r="O79" s="2"/>
      <c r="P79" s="2"/>
      <c r="Q79" s="2"/>
    </row>
    <row r="80" spans="2:17">
      <c r="B80" s="2">
        <f t="shared" ref="B80:B143" si="10">ROW()-14</f>
        <v>66</v>
      </c>
      <c r="C80" s="13"/>
      <c r="D80" s="10"/>
      <c r="E80" s="23"/>
      <c r="F80" s="23"/>
      <c r="G80" s="23"/>
      <c r="H80" s="28"/>
      <c r="I80" s="31" t="str">
        <f t="shared" si="7"/>
        <v>-</v>
      </c>
      <c r="J80" s="31" t="str">
        <f t="shared" si="8"/>
        <v>-</v>
      </c>
      <c r="K80" s="20" t="str">
        <f t="shared" si="9"/>
        <v>-</v>
      </c>
      <c r="L80" s="34"/>
      <c r="M80" s="16" t="str" cm="1">
        <f t="array" ref="M80">_xlfn.IFS($L80&gt;0,"勝ち",$L80=0,"-",$L80&lt;0,"負け")</f>
        <v>-</v>
      </c>
      <c r="N80" s="10"/>
      <c r="O80" s="2"/>
      <c r="P80" s="2"/>
      <c r="Q80" s="2"/>
    </row>
    <row r="81" spans="2:17">
      <c r="B81" s="2">
        <f t="shared" si="10"/>
        <v>67</v>
      </c>
      <c r="C81" s="13"/>
      <c r="D81" s="10"/>
      <c r="E81" s="23"/>
      <c r="F81" s="23"/>
      <c r="G81" s="23"/>
      <c r="H81" s="28"/>
      <c r="I81" s="31" t="str">
        <f t="shared" si="7"/>
        <v>-</v>
      </c>
      <c r="J81" s="31" t="str">
        <f t="shared" si="8"/>
        <v>-</v>
      </c>
      <c r="K81" s="20" t="str">
        <f t="shared" si="9"/>
        <v>-</v>
      </c>
      <c r="L81" s="34"/>
      <c r="M81" s="16" t="str" cm="1">
        <f t="array" ref="M81">_xlfn.IFS($L81&gt;0,"勝ち",$L81=0,"-",$L81&lt;0,"負け")</f>
        <v>-</v>
      </c>
      <c r="N81" s="10"/>
      <c r="O81" s="2"/>
      <c r="P81" s="2"/>
      <c r="Q81" s="2"/>
    </row>
    <row r="82" spans="2:17">
      <c r="B82" s="2">
        <f t="shared" si="10"/>
        <v>68</v>
      </c>
      <c r="C82" s="13"/>
      <c r="D82" s="10"/>
      <c r="E82" s="23"/>
      <c r="F82" s="23"/>
      <c r="G82" s="23"/>
      <c r="H82" s="28"/>
      <c r="I82" s="31" t="str">
        <f t="shared" si="7"/>
        <v>-</v>
      </c>
      <c r="J82" s="31" t="str">
        <f t="shared" si="8"/>
        <v>-</v>
      </c>
      <c r="K82" s="20" t="str">
        <f t="shared" si="9"/>
        <v>-</v>
      </c>
      <c r="L82" s="34"/>
      <c r="M82" s="16" t="str" cm="1">
        <f t="array" ref="M82">_xlfn.IFS($L82&gt;0,"勝ち",$L82=0,"-",$L82&lt;0,"負け")</f>
        <v>-</v>
      </c>
      <c r="N82" s="10"/>
      <c r="O82" s="2"/>
      <c r="P82" s="2"/>
      <c r="Q82" s="2"/>
    </row>
    <row r="83" spans="2:17">
      <c r="B83" s="2">
        <f t="shared" si="10"/>
        <v>69</v>
      </c>
      <c r="C83" s="13"/>
      <c r="D83" s="10"/>
      <c r="E83" s="23"/>
      <c r="F83" s="23"/>
      <c r="G83" s="23"/>
      <c r="H83" s="28"/>
      <c r="I83" s="31" t="str">
        <f t="shared" si="7"/>
        <v>-</v>
      </c>
      <c r="J83" s="31" t="str">
        <f t="shared" si="8"/>
        <v>-</v>
      </c>
      <c r="K83" s="20" t="str">
        <f t="shared" si="9"/>
        <v>-</v>
      </c>
      <c r="L83" s="34"/>
      <c r="M83" s="16" t="str" cm="1">
        <f t="array" ref="M83">_xlfn.IFS($L83&gt;0,"勝ち",$L83=0,"-",$L83&lt;0,"負け")</f>
        <v>-</v>
      </c>
      <c r="N83" s="10"/>
      <c r="O83" s="2"/>
      <c r="P83" s="2"/>
      <c r="Q83" s="2"/>
    </row>
    <row r="84" spans="2:17">
      <c r="B84" s="2">
        <f t="shared" si="10"/>
        <v>70</v>
      </c>
      <c r="C84" s="13"/>
      <c r="D84" s="10"/>
      <c r="E84" s="23"/>
      <c r="F84" s="23"/>
      <c r="G84" s="23"/>
      <c r="H84" s="28"/>
      <c r="I84" s="31" t="str">
        <f t="shared" si="7"/>
        <v>-</v>
      </c>
      <c r="J84" s="31" t="str">
        <f t="shared" si="8"/>
        <v>-</v>
      </c>
      <c r="K84" s="20" t="str">
        <f t="shared" si="9"/>
        <v>-</v>
      </c>
      <c r="L84" s="34"/>
      <c r="M84" s="16" t="str" cm="1">
        <f t="array" ref="M84">_xlfn.IFS($L84&gt;0,"勝ち",$L84=0,"-",$L84&lt;0,"負け")</f>
        <v>-</v>
      </c>
      <c r="N84" s="10"/>
      <c r="O84" s="2"/>
      <c r="P84" s="2"/>
      <c r="Q84" s="2"/>
    </row>
    <row r="85" spans="2:17">
      <c r="B85" s="2">
        <f t="shared" si="10"/>
        <v>71</v>
      </c>
      <c r="C85" s="13"/>
      <c r="D85" s="10"/>
      <c r="E85" s="23"/>
      <c r="F85" s="23"/>
      <c r="G85" s="23"/>
      <c r="H85" s="28"/>
      <c r="I85" s="31" t="str">
        <f t="shared" si="7"/>
        <v>-</v>
      </c>
      <c r="J85" s="31" t="str">
        <f t="shared" si="8"/>
        <v>-</v>
      </c>
      <c r="K85" s="20" t="str">
        <f t="shared" si="9"/>
        <v>-</v>
      </c>
      <c r="L85" s="34"/>
      <c r="M85" s="16" t="str" cm="1">
        <f t="array" ref="M85">_xlfn.IFS($L85&gt;0,"勝ち",$L85=0,"-",$L85&lt;0,"負け")</f>
        <v>-</v>
      </c>
      <c r="N85" s="10"/>
      <c r="O85" s="2"/>
      <c r="P85" s="2"/>
      <c r="Q85" s="2"/>
    </row>
    <row r="86" spans="2:17">
      <c r="B86" s="2">
        <f t="shared" si="10"/>
        <v>72</v>
      </c>
      <c r="C86" s="13"/>
      <c r="D86" s="10"/>
      <c r="E86" s="23"/>
      <c r="F86" s="23"/>
      <c r="G86" s="23"/>
      <c r="H86" s="28"/>
      <c r="I86" s="31" t="str">
        <f t="shared" si="7"/>
        <v>-</v>
      </c>
      <c r="J86" s="31" t="str">
        <f t="shared" si="8"/>
        <v>-</v>
      </c>
      <c r="K86" s="20" t="str">
        <f t="shared" si="9"/>
        <v>-</v>
      </c>
      <c r="L86" s="34"/>
      <c r="M86" s="16" t="str" cm="1">
        <f t="array" ref="M86">_xlfn.IFS($L86&gt;0,"勝ち",$L86=0,"-",$L86&lt;0,"負け")</f>
        <v>-</v>
      </c>
      <c r="N86" s="10"/>
      <c r="O86" s="2"/>
      <c r="P86" s="2"/>
      <c r="Q86" s="2"/>
    </row>
    <row r="87" spans="2:17">
      <c r="B87" s="2">
        <f t="shared" si="10"/>
        <v>73</v>
      </c>
      <c r="C87" s="13"/>
      <c r="D87" s="10"/>
      <c r="E87" s="23"/>
      <c r="F87" s="23"/>
      <c r="G87" s="23"/>
      <c r="H87" s="28"/>
      <c r="I87" s="31" t="str">
        <f t="shared" si="7"/>
        <v>-</v>
      </c>
      <c r="J87" s="31" t="str">
        <f t="shared" si="8"/>
        <v>-</v>
      </c>
      <c r="K87" s="20" t="str">
        <f t="shared" si="9"/>
        <v>-</v>
      </c>
      <c r="L87" s="34"/>
      <c r="M87" s="16" t="str" cm="1">
        <f t="array" ref="M87">_xlfn.IFS($L87&gt;0,"勝ち",$L87=0,"-",$L87&lt;0,"負け")</f>
        <v>-</v>
      </c>
      <c r="N87" s="10"/>
      <c r="O87" s="2"/>
      <c r="P87" s="2"/>
      <c r="Q87" s="2"/>
    </row>
    <row r="88" spans="2:17">
      <c r="B88" s="2">
        <f t="shared" si="10"/>
        <v>74</v>
      </c>
      <c r="C88" s="13"/>
      <c r="D88" s="10"/>
      <c r="E88" s="23"/>
      <c r="F88" s="23"/>
      <c r="G88" s="23"/>
      <c r="H88" s="28"/>
      <c r="I88" s="31" t="str">
        <f t="shared" si="7"/>
        <v>-</v>
      </c>
      <c r="J88" s="31" t="str">
        <f t="shared" si="8"/>
        <v>-</v>
      </c>
      <c r="K88" s="20" t="str">
        <f t="shared" si="9"/>
        <v>-</v>
      </c>
      <c r="L88" s="34"/>
      <c r="M88" s="16" t="str" cm="1">
        <f t="array" ref="M88">_xlfn.IFS($L88&gt;0,"勝ち",$L88=0,"-",$L88&lt;0,"負け")</f>
        <v>-</v>
      </c>
      <c r="N88" s="10"/>
      <c r="O88" s="2"/>
      <c r="P88" s="2"/>
      <c r="Q88" s="2"/>
    </row>
    <row r="89" spans="2:17">
      <c r="B89" s="2">
        <f t="shared" si="10"/>
        <v>75</v>
      </c>
      <c r="C89" s="13"/>
      <c r="D89" s="10"/>
      <c r="E89" s="23"/>
      <c r="F89" s="23"/>
      <c r="G89" s="23"/>
      <c r="H89" s="28"/>
      <c r="I89" s="31" t="str">
        <f t="shared" si="7"/>
        <v>-</v>
      </c>
      <c r="J89" s="31" t="str">
        <f t="shared" si="8"/>
        <v>-</v>
      </c>
      <c r="K89" s="20" t="str">
        <f t="shared" si="9"/>
        <v>-</v>
      </c>
      <c r="L89" s="34"/>
      <c r="M89" s="16" t="str" cm="1">
        <f t="array" ref="M89">_xlfn.IFS($L89&gt;0,"勝ち",$L89=0,"-",$L89&lt;0,"負け")</f>
        <v>-</v>
      </c>
      <c r="N89" s="10"/>
      <c r="O89" s="2"/>
      <c r="P89" s="2"/>
      <c r="Q89" s="2"/>
    </row>
    <row r="90" spans="2:17">
      <c r="B90" s="2">
        <f t="shared" si="10"/>
        <v>76</v>
      </c>
      <c r="C90" s="13"/>
      <c r="D90" s="10"/>
      <c r="E90" s="23"/>
      <c r="F90" s="23"/>
      <c r="G90" s="23"/>
      <c r="H90" s="28"/>
      <c r="I90" s="31" t="str">
        <f t="shared" si="7"/>
        <v>-</v>
      </c>
      <c r="J90" s="31" t="str">
        <f t="shared" si="8"/>
        <v>-</v>
      </c>
      <c r="K90" s="20" t="str">
        <f t="shared" si="9"/>
        <v>-</v>
      </c>
      <c r="L90" s="34"/>
      <c r="M90" s="16" t="str" cm="1">
        <f t="array" ref="M90">_xlfn.IFS($L90&gt;0,"勝ち",$L90=0,"-",$L90&lt;0,"負け")</f>
        <v>-</v>
      </c>
      <c r="N90" s="10"/>
      <c r="O90" s="2"/>
      <c r="P90" s="2"/>
      <c r="Q90" s="2"/>
    </row>
    <row r="91" spans="2:17">
      <c r="B91" s="2">
        <f t="shared" si="10"/>
        <v>77</v>
      </c>
      <c r="C91" s="13"/>
      <c r="D91" s="10"/>
      <c r="E91" s="23"/>
      <c r="F91" s="23"/>
      <c r="G91" s="23"/>
      <c r="H91" s="28"/>
      <c r="I91" s="31" t="str">
        <f t="shared" si="7"/>
        <v>-</v>
      </c>
      <c r="J91" s="31" t="str">
        <f t="shared" si="8"/>
        <v>-</v>
      </c>
      <c r="K91" s="20" t="str">
        <f t="shared" si="9"/>
        <v>-</v>
      </c>
      <c r="L91" s="34"/>
      <c r="M91" s="16" t="str" cm="1">
        <f t="array" ref="M91">_xlfn.IFS($L91&gt;0,"勝ち",$L91=0,"-",$L91&lt;0,"負け")</f>
        <v>-</v>
      </c>
      <c r="N91" s="10"/>
      <c r="O91" s="2"/>
      <c r="P91" s="2"/>
      <c r="Q91" s="2"/>
    </row>
    <row r="92" spans="2:17">
      <c r="B92" s="2">
        <f t="shared" si="10"/>
        <v>78</v>
      </c>
      <c r="C92" s="13"/>
      <c r="D92" s="10"/>
      <c r="E92" s="23"/>
      <c r="F92" s="23"/>
      <c r="G92" s="23"/>
      <c r="H92" s="28"/>
      <c r="I92" s="31" t="str">
        <f t="shared" si="7"/>
        <v>-</v>
      </c>
      <c r="J92" s="31" t="str">
        <f t="shared" si="8"/>
        <v>-</v>
      </c>
      <c r="K92" s="20" t="str">
        <f t="shared" si="9"/>
        <v>-</v>
      </c>
      <c r="L92" s="34"/>
      <c r="M92" s="16" t="str" cm="1">
        <f t="array" ref="M92">_xlfn.IFS($L92&gt;0,"勝ち",$L92=0,"-",$L92&lt;0,"負け")</f>
        <v>-</v>
      </c>
      <c r="N92" s="10"/>
      <c r="O92" s="2"/>
      <c r="P92" s="2"/>
      <c r="Q92" s="2"/>
    </row>
    <row r="93" spans="2:17">
      <c r="B93" s="2">
        <f t="shared" si="10"/>
        <v>79</v>
      </c>
      <c r="C93" s="13"/>
      <c r="D93" s="10"/>
      <c r="E93" s="23"/>
      <c r="F93" s="23"/>
      <c r="G93" s="23"/>
      <c r="H93" s="28"/>
      <c r="I93" s="31" t="str">
        <f t="shared" si="7"/>
        <v>-</v>
      </c>
      <c r="J93" s="31" t="str">
        <f t="shared" si="8"/>
        <v>-</v>
      </c>
      <c r="K93" s="20" t="str">
        <f t="shared" si="9"/>
        <v>-</v>
      </c>
      <c r="L93" s="34"/>
      <c r="M93" s="16" t="str" cm="1">
        <f t="array" ref="M93">_xlfn.IFS($L93&gt;0,"勝ち",$L93=0,"-",$L93&lt;0,"負け")</f>
        <v>-</v>
      </c>
      <c r="N93" s="10"/>
      <c r="O93" s="2"/>
      <c r="P93" s="2"/>
      <c r="Q93" s="2"/>
    </row>
    <row r="94" spans="2:17">
      <c r="B94" s="2">
        <f t="shared" si="10"/>
        <v>80</v>
      </c>
      <c r="C94" s="13"/>
      <c r="D94" s="10"/>
      <c r="E94" s="23"/>
      <c r="F94" s="23"/>
      <c r="G94" s="23"/>
      <c r="H94" s="28"/>
      <c r="I94" s="31" t="str">
        <f t="shared" si="7"/>
        <v>-</v>
      </c>
      <c r="J94" s="31" t="str">
        <f t="shared" si="8"/>
        <v>-</v>
      </c>
      <c r="K94" s="20" t="str">
        <f t="shared" si="9"/>
        <v>-</v>
      </c>
      <c r="L94" s="34"/>
      <c r="M94" s="16" t="str" cm="1">
        <f t="array" ref="M94">_xlfn.IFS($L94&gt;0,"勝ち",$L94=0,"-",$L94&lt;0,"負け")</f>
        <v>-</v>
      </c>
      <c r="N94" s="10"/>
      <c r="O94" s="2"/>
      <c r="P94" s="2"/>
      <c r="Q94" s="2"/>
    </row>
    <row r="95" spans="2:17">
      <c r="B95" s="2">
        <f t="shared" si="10"/>
        <v>81</v>
      </c>
      <c r="C95" s="13"/>
      <c r="D95" s="10"/>
      <c r="E95" s="23"/>
      <c r="F95" s="23"/>
      <c r="G95" s="23"/>
      <c r="H95" s="28"/>
      <c r="I95" s="31" t="str">
        <f t="shared" si="7"/>
        <v>-</v>
      </c>
      <c r="J95" s="31" t="str">
        <f t="shared" si="8"/>
        <v>-</v>
      </c>
      <c r="K95" s="20" t="str">
        <f t="shared" si="9"/>
        <v>-</v>
      </c>
      <c r="L95" s="34"/>
      <c r="M95" s="16" t="str" cm="1">
        <f t="array" ref="M95">_xlfn.IFS($L95&gt;0,"勝ち",$L95=0,"-",$L95&lt;0,"負け")</f>
        <v>-</v>
      </c>
      <c r="N95" s="10"/>
      <c r="O95" s="2"/>
      <c r="P95" s="2"/>
      <c r="Q95" s="2"/>
    </row>
    <row r="96" spans="2:17">
      <c r="B96" s="2">
        <f t="shared" si="10"/>
        <v>82</v>
      </c>
      <c r="C96" s="13"/>
      <c r="D96" s="10"/>
      <c r="E96" s="23"/>
      <c r="F96" s="23"/>
      <c r="G96" s="23"/>
      <c r="H96" s="28"/>
      <c r="I96" s="31" t="str">
        <f t="shared" si="7"/>
        <v>-</v>
      </c>
      <c r="J96" s="31" t="str">
        <f t="shared" si="8"/>
        <v>-</v>
      </c>
      <c r="K96" s="20" t="str">
        <f t="shared" si="9"/>
        <v>-</v>
      </c>
      <c r="L96" s="34"/>
      <c r="M96" s="16" t="str" cm="1">
        <f t="array" ref="M96">_xlfn.IFS($L96&gt;0,"勝ち",$L96=0,"-",$L96&lt;0,"負け")</f>
        <v>-</v>
      </c>
      <c r="N96" s="10"/>
      <c r="O96" s="2"/>
      <c r="P96" s="2"/>
      <c r="Q96" s="2"/>
    </row>
    <row r="97" spans="2:17">
      <c r="B97" s="2">
        <f t="shared" si="10"/>
        <v>83</v>
      </c>
      <c r="C97" s="13"/>
      <c r="D97" s="10"/>
      <c r="E97" s="23"/>
      <c r="F97" s="23"/>
      <c r="G97" s="23"/>
      <c r="H97" s="28"/>
      <c r="I97" s="31" t="str">
        <f t="shared" si="7"/>
        <v>-</v>
      </c>
      <c r="J97" s="31" t="str">
        <f t="shared" si="8"/>
        <v>-</v>
      </c>
      <c r="K97" s="20" t="str">
        <f t="shared" si="9"/>
        <v>-</v>
      </c>
      <c r="L97" s="34"/>
      <c r="M97" s="16" t="str" cm="1">
        <f t="array" ref="M97">_xlfn.IFS($L97&gt;0,"勝ち",$L97=0,"-",$L97&lt;0,"負け")</f>
        <v>-</v>
      </c>
      <c r="N97" s="10"/>
      <c r="O97" s="2"/>
      <c r="P97" s="2"/>
      <c r="Q97" s="2"/>
    </row>
    <row r="98" spans="2:17">
      <c r="B98" s="2">
        <f t="shared" si="10"/>
        <v>84</v>
      </c>
      <c r="C98" s="13"/>
      <c r="D98" s="10"/>
      <c r="E98" s="23"/>
      <c r="F98" s="23"/>
      <c r="G98" s="23"/>
      <c r="H98" s="28"/>
      <c r="I98" s="31" t="str">
        <f t="shared" si="7"/>
        <v>-</v>
      </c>
      <c r="J98" s="31" t="str">
        <f t="shared" si="8"/>
        <v>-</v>
      </c>
      <c r="K98" s="20" t="str">
        <f t="shared" si="9"/>
        <v>-</v>
      </c>
      <c r="L98" s="34"/>
      <c r="M98" s="16" t="str" cm="1">
        <f t="array" ref="M98">_xlfn.IFS($L98&gt;0,"勝ち",$L98=0,"-",$L98&lt;0,"負け")</f>
        <v>-</v>
      </c>
      <c r="N98" s="10"/>
      <c r="O98" s="2"/>
      <c r="P98" s="2"/>
      <c r="Q98" s="2"/>
    </row>
    <row r="99" spans="2:17">
      <c r="B99" s="2">
        <f t="shared" si="10"/>
        <v>85</v>
      </c>
      <c r="C99" s="13"/>
      <c r="D99" s="10"/>
      <c r="E99" s="23"/>
      <c r="F99" s="23"/>
      <c r="G99" s="23"/>
      <c r="H99" s="28"/>
      <c r="I99" s="31" t="str">
        <f t="shared" si="7"/>
        <v>-</v>
      </c>
      <c r="J99" s="31" t="str">
        <f t="shared" si="8"/>
        <v>-</v>
      </c>
      <c r="K99" s="20" t="str">
        <f t="shared" si="9"/>
        <v>-</v>
      </c>
      <c r="L99" s="34"/>
      <c r="M99" s="16" t="str" cm="1">
        <f t="array" ref="M99">_xlfn.IFS($L99&gt;0,"勝ち",$L99=0,"-",$L99&lt;0,"負け")</f>
        <v>-</v>
      </c>
      <c r="N99" s="10"/>
      <c r="O99" s="2"/>
      <c r="P99" s="2"/>
      <c r="Q99" s="2"/>
    </row>
    <row r="100" spans="2:17">
      <c r="B100" s="2">
        <f t="shared" si="10"/>
        <v>86</v>
      </c>
      <c r="C100" s="13"/>
      <c r="D100" s="10"/>
      <c r="E100" s="23"/>
      <c r="F100" s="23"/>
      <c r="G100" s="23"/>
      <c r="H100" s="28"/>
      <c r="I100" s="31" t="str">
        <f t="shared" si="7"/>
        <v>-</v>
      </c>
      <c r="J100" s="31" t="str">
        <f t="shared" si="8"/>
        <v>-</v>
      </c>
      <c r="K100" s="20" t="str">
        <f t="shared" si="9"/>
        <v>-</v>
      </c>
      <c r="L100" s="34"/>
      <c r="M100" s="16" t="str" cm="1">
        <f t="array" ref="M100">_xlfn.IFS($L100&gt;0,"勝ち",$L100=0,"-",$L100&lt;0,"負け")</f>
        <v>-</v>
      </c>
      <c r="N100" s="10"/>
      <c r="O100" s="2"/>
      <c r="P100" s="2"/>
      <c r="Q100" s="2"/>
    </row>
    <row r="101" spans="2:17">
      <c r="B101" s="2">
        <f t="shared" si="10"/>
        <v>87</v>
      </c>
      <c r="C101" s="13"/>
      <c r="D101" s="10"/>
      <c r="E101" s="23"/>
      <c r="F101" s="23"/>
      <c r="G101" s="23"/>
      <c r="H101" s="28"/>
      <c r="I101" s="31" t="str">
        <f t="shared" si="7"/>
        <v>-</v>
      </c>
      <c r="J101" s="31" t="str">
        <f t="shared" si="8"/>
        <v>-</v>
      </c>
      <c r="K101" s="20" t="str">
        <f t="shared" si="9"/>
        <v>-</v>
      </c>
      <c r="L101" s="34"/>
      <c r="M101" s="16" t="str" cm="1">
        <f t="array" ref="M101">_xlfn.IFS($L101&gt;0,"勝ち",$L101=0,"-",$L101&lt;0,"負け")</f>
        <v>-</v>
      </c>
      <c r="N101" s="10"/>
      <c r="O101" s="2"/>
      <c r="P101" s="2"/>
      <c r="Q101" s="2"/>
    </row>
    <row r="102" spans="2:17">
      <c r="B102" s="2">
        <f t="shared" si="10"/>
        <v>88</v>
      </c>
      <c r="C102" s="13"/>
      <c r="D102" s="10"/>
      <c r="E102" s="23"/>
      <c r="F102" s="23"/>
      <c r="G102" s="23"/>
      <c r="H102" s="28"/>
      <c r="I102" s="31" t="str">
        <f t="shared" si="7"/>
        <v>-</v>
      </c>
      <c r="J102" s="31" t="str">
        <f t="shared" si="8"/>
        <v>-</v>
      </c>
      <c r="K102" s="20" t="str">
        <f t="shared" si="9"/>
        <v>-</v>
      </c>
      <c r="L102" s="34"/>
      <c r="M102" s="16" t="str" cm="1">
        <f t="array" ref="M102">_xlfn.IFS($L102&gt;0,"勝ち",$L102=0,"-",$L102&lt;0,"負け")</f>
        <v>-</v>
      </c>
      <c r="N102" s="10"/>
      <c r="O102" s="2"/>
      <c r="P102" s="2"/>
      <c r="Q102" s="2"/>
    </row>
    <row r="103" spans="2:17">
      <c r="B103" s="2">
        <f t="shared" si="10"/>
        <v>89</v>
      </c>
      <c r="C103" s="13"/>
      <c r="D103" s="10"/>
      <c r="E103" s="23"/>
      <c r="F103" s="23"/>
      <c r="G103" s="23"/>
      <c r="H103" s="28"/>
      <c r="I103" s="31" t="str">
        <f t="shared" si="7"/>
        <v>-</v>
      </c>
      <c r="J103" s="31" t="str">
        <f t="shared" si="8"/>
        <v>-</v>
      </c>
      <c r="K103" s="20" t="str">
        <f t="shared" si="9"/>
        <v>-</v>
      </c>
      <c r="L103" s="34"/>
      <c r="M103" s="16" t="str" cm="1">
        <f t="array" ref="M103">_xlfn.IFS($L103&gt;0,"勝ち",$L103=0,"-",$L103&lt;0,"負け")</f>
        <v>-</v>
      </c>
      <c r="N103" s="10"/>
      <c r="O103" s="2"/>
      <c r="P103" s="2"/>
      <c r="Q103" s="2"/>
    </row>
    <row r="104" spans="2:17">
      <c r="B104" s="2">
        <f t="shared" si="10"/>
        <v>90</v>
      </c>
      <c r="C104" s="13"/>
      <c r="D104" s="10"/>
      <c r="E104" s="23"/>
      <c r="F104" s="23"/>
      <c r="G104" s="23"/>
      <c r="H104" s="28"/>
      <c r="I104" s="31" t="str">
        <f t="shared" si="7"/>
        <v>-</v>
      </c>
      <c r="J104" s="31" t="str">
        <f t="shared" si="8"/>
        <v>-</v>
      </c>
      <c r="K104" s="20" t="str">
        <f t="shared" si="9"/>
        <v>-</v>
      </c>
      <c r="L104" s="34"/>
      <c r="M104" s="16" t="str" cm="1">
        <f t="array" ref="M104">_xlfn.IFS($L104&gt;0,"勝ち",$L104=0,"-",$L104&lt;0,"負け")</f>
        <v>-</v>
      </c>
      <c r="N104" s="10"/>
      <c r="O104" s="2"/>
      <c r="P104" s="2"/>
      <c r="Q104" s="2"/>
    </row>
    <row r="105" spans="2:17">
      <c r="B105" s="2">
        <f t="shared" si="10"/>
        <v>91</v>
      </c>
      <c r="C105" s="13"/>
      <c r="D105" s="10"/>
      <c r="E105" s="23"/>
      <c r="F105" s="23"/>
      <c r="G105" s="23"/>
      <c r="H105" s="28"/>
      <c r="I105" s="31" t="str">
        <f t="shared" si="7"/>
        <v>-</v>
      </c>
      <c r="J105" s="31" t="str">
        <f t="shared" si="8"/>
        <v>-</v>
      </c>
      <c r="K105" s="20" t="str">
        <f t="shared" si="9"/>
        <v>-</v>
      </c>
      <c r="L105" s="34"/>
      <c r="M105" s="16" t="str" cm="1">
        <f t="array" ref="M105">_xlfn.IFS($L105&gt;0,"勝ち",$L105=0,"-",$L105&lt;0,"負け")</f>
        <v>-</v>
      </c>
      <c r="N105" s="10"/>
      <c r="O105" s="2"/>
      <c r="P105" s="2"/>
      <c r="Q105" s="2"/>
    </row>
    <row r="106" spans="2:17">
      <c r="B106" s="2">
        <f t="shared" si="10"/>
        <v>92</v>
      </c>
      <c r="C106" s="13"/>
      <c r="D106" s="10"/>
      <c r="E106" s="23"/>
      <c r="F106" s="23"/>
      <c r="G106" s="23"/>
      <c r="H106" s="28"/>
      <c r="I106" s="31" t="str">
        <f t="shared" si="7"/>
        <v>-</v>
      </c>
      <c r="J106" s="31" t="str">
        <f t="shared" si="8"/>
        <v>-</v>
      </c>
      <c r="K106" s="20" t="str">
        <f t="shared" si="9"/>
        <v>-</v>
      </c>
      <c r="L106" s="34"/>
      <c r="M106" s="16" t="str" cm="1">
        <f t="array" ref="M106">_xlfn.IFS($L106&gt;0,"勝ち",$L106=0,"-",$L106&lt;0,"負け")</f>
        <v>-</v>
      </c>
      <c r="N106" s="10"/>
      <c r="O106" s="2"/>
      <c r="P106" s="2"/>
      <c r="Q106" s="2"/>
    </row>
    <row r="107" spans="2:17">
      <c r="B107" s="2">
        <f t="shared" si="10"/>
        <v>93</v>
      </c>
      <c r="C107" s="13"/>
      <c r="D107" s="10"/>
      <c r="E107" s="23"/>
      <c r="F107" s="23"/>
      <c r="G107" s="23"/>
      <c r="H107" s="28"/>
      <c r="I107" s="31" t="str">
        <f t="shared" si="7"/>
        <v>-</v>
      </c>
      <c r="J107" s="31" t="str">
        <f t="shared" si="8"/>
        <v>-</v>
      </c>
      <c r="K107" s="20" t="str">
        <f t="shared" si="9"/>
        <v>-</v>
      </c>
      <c r="L107" s="34"/>
      <c r="M107" s="16" t="str" cm="1">
        <f t="array" ref="M107">_xlfn.IFS($L107&gt;0,"勝ち",$L107=0,"-",$L107&lt;0,"負け")</f>
        <v>-</v>
      </c>
      <c r="N107" s="10"/>
      <c r="O107" s="2"/>
      <c r="P107" s="2"/>
      <c r="Q107" s="2"/>
    </row>
    <row r="108" spans="2:17">
      <c r="B108" s="2">
        <f t="shared" si="10"/>
        <v>94</v>
      </c>
      <c r="C108" s="13"/>
      <c r="D108" s="10"/>
      <c r="E108" s="23"/>
      <c r="F108" s="23"/>
      <c r="G108" s="23"/>
      <c r="H108" s="28"/>
      <c r="I108" s="31" t="str">
        <f t="shared" si="7"/>
        <v>-</v>
      </c>
      <c r="J108" s="31" t="str">
        <f t="shared" si="8"/>
        <v>-</v>
      </c>
      <c r="K108" s="20" t="str">
        <f t="shared" si="9"/>
        <v>-</v>
      </c>
      <c r="L108" s="34"/>
      <c r="M108" s="16" t="str" cm="1">
        <f t="array" ref="M108">_xlfn.IFS($L108&gt;0,"勝ち",$L108=0,"-",$L108&lt;0,"負け")</f>
        <v>-</v>
      </c>
      <c r="N108" s="10"/>
      <c r="O108" s="2"/>
      <c r="P108" s="2"/>
      <c r="Q108" s="2"/>
    </row>
    <row r="109" spans="2:17">
      <c r="B109" s="2">
        <f t="shared" si="10"/>
        <v>95</v>
      </c>
      <c r="C109" s="13"/>
      <c r="D109" s="10"/>
      <c r="E109" s="23"/>
      <c r="F109" s="23"/>
      <c r="G109" s="23"/>
      <c r="H109" s="28"/>
      <c r="I109" s="31" t="str">
        <f t="shared" si="7"/>
        <v>-</v>
      </c>
      <c r="J109" s="31" t="str">
        <f t="shared" si="8"/>
        <v>-</v>
      </c>
      <c r="K109" s="20" t="str">
        <f t="shared" si="9"/>
        <v>-</v>
      </c>
      <c r="L109" s="34"/>
      <c r="M109" s="16" t="str" cm="1">
        <f t="array" ref="M109">_xlfn.IFS($L109&gt;0,"勝ち",$L109=0,"-",$L109&lt;0,"負け")</f>
        <v>-</v>
      </c>
      <c r="N109" s="10"/>
      <c r="O109" s="2"/>
      <c r="P109" s="2"/>
      <c r="Q109" s="2"/>
    </row>
    <row r="110" spans="2:17">
      <c r="B110" s="2">
        <f t="shared" si="10"/>
        <v>96</v>
      </c>
      <c r="C110" s="13"/>
      <c r="D110" s="10"/>
      <c r="E110" s="23"/>
      <c r="F110" s="23"/>
      <c r="G110" s="23"/>
      <c r="H110" s="28"/>
      <c r="I110" s="31" t="str">
        <f t="shared" si="7"/>
        <v>-</v>
      </c>
      <c r="J110" s="31" t="str">
        <f t="shared" si="8"/>
        <v>-</v>
      </c>
      <c r="K110" s="20" t="str">
        <f t="shared" si="9"/>
        <v>-</v>
      </c>
      <c r="L110" s="34"/>
      <c r="M110" s="16" t="str" cm="1">
        <f t="array" ref="M110">_xlfn.IFS($L110&gt;0,"勝ち",$L110=0,"-",$L110&lt;0,"負け")</f>
        <v>-</v>
      </c>
      <c r="N110" s="10"/>
      <c r="O110" s="2"/>
      <c r="P110" s="2"/>
      <c r="Q110" s="2"/>
    </row>
    <row r="111" spans="2:17">
      <c r="B111" s="2">
        <f t="shared" si="10"/>
        <v>97</v>
      </c>
      <c r="C111" s="13"/>
      <c r="D111" s="10"/>
      <c r="E111" s="23"/>
      <c r="F111" s="23"/>
      <c r="G111" s="23"/>
      <c r="H111" s="28"/>
      <c r="I111" s="31" t="str">
        <f t="shared" si="7"/>
        <v>-</v>
      </c>
      <c r="J111" s="31" t="str">
        <f t="shared" si="8"/>
        <v>-</v>
      </c>
      <c r="K111" s="20" t="str">
        <f t="shared" si="9"/>
        <v>-</v>
      </c>
      <c r="L111" s="34"/>
      <c r="M111" s="16" t="str" cm="1">
        <f t="array" ref="M111">_xlfn.IFS($L111&gt;0,"勝ち",$L111=0,"-",$L111&lt;0,"負け")</f>
        <v>-</v>
      </c>
      <c r="N111" s="10"/>
      <c r="O111" s="2"/>
      <c r="P111" s="2"/>
      <c r="Q111" s="2"/>
    </row>
    <row r="112" spans="2:17">
      <c r="B112" s="2">
        <f t="shared" si="10"/>
        <v>98</v>
      </c>
      <c r="C112" s="13"/>
      <c r="D112" s="10"/>
      <c r="E112" s="23"/>
      <c r="F112" s="23"/>
      <c r="G112" s="23"/>
      <c r="H112" s="28"/>
      <c r="I112" s="31" t="str">
        <f t="shared" si="7"/>
        <v>-</v>
      </c>
      <c r="J112" s="31" t="str">
        <f t="shared" si="8"/>
        <v>-</v>
      </c>
      <c r="K112" s="20" t="str">
        <f t="shared" si="9"/>
        <v>-</v>
      </c>
      <c r="L112" s="34"/>
      <c r="M112" s="16" t="str" cm="1">
        <f t="array" ref="M112">_xlfn.IFS($L112&gt;0,"勝ち",$L112=0,"-",$L112&lt;0,"負け")</f>
        <v>-</v>
      </c>
      <c r="N112" s="10"/>
      <c r="O112" s="2"/>
      <c r="P112" s="2"/>
      <c r="Q112" s="2"/>
    </row>
    <row r="113" spans="2:17">
      <c r="B113" s="2">
        <f t="shared" si="10"/>
        <v>99</v>
      </c>
      <c r="C113" s="13"/>
      <c r="D113" s="10"/>
      <c r="E113" s="23"/>
      <c r="F113" s="23"/>
      <c r="G113" s="23"/>
      <c r="H113" s="28"/>
      <c r="I113" s="31" t="str">
        <f t="shared" si="7"/>
        <v>-</v>
      </c>
      <c r="J113" s="31" t="str">
        <f t="shared" si="8"/>
        <v>-</v>
      </c>
      <c r="K113" s="20" t="str">
        <f t="shared" si="9"/>
        <v>-</v>
      </c>
      <c r="L113" s="34"/>
      <c r="M113" s="16" t="str" cm="1">
        <f t="array" ref="M113">_xlfn.IFS($L113&gt;0,"勝ち",$L113=0,"-",$L113&lt;0,"負け")</f>
        <v>-</v>
      </c>
      <c r="N113" s="10"/>
      <c r="O113" s="2"/>
      <c r="P113" s="2"/>
      <c r="Q113" s="2"/>
    </row>
    <row r="114" spans="2:17">
      <c r="B114" s="2">
        <f t="shared" si="10"/>
        <v>100</v>
      </c>
      <c r="C114" s="13"/>
      <c r="D114" s="10"/>
      <c r="E114" s="23"/>
      <c r="F114" s="23"/>
      <c r="G114" s="23"/>
      <c r="H114" s="28"/>
      <c r="I114" s="31" t="str">
        <f t="shared" si="7"/>
        <v>-</v>
      </c>
      <c r="J114" s="31" t="str">
        <f t="shared" si="8"/>
        <v>-</v>
      </c>
      <c r="K114" s="20" t="str">
        <f t="shared" si="9"/>
        <v>-</v>
      </c>
      <c r="L114" s="34"/>
      <c r="M114" s="16" t="str" cm="1">
        <f t="array" ref="M114">_xlfn.IFS($L114&gt;0,"勝ち",$L114=0,"-",$L114&lt;0,"負け")</f>
        <v>-</v>
      </c>
      <c r="N114" s="10"/>
      <c r="O114" s="2"/>
      <c r="P114" s="2"/>
      <c r="Q114" s="2"/>
    </row>
    <row r="115" spans="2:17">
      <c r="B115" s="2">
        <f t="shared" si="10"/>
        <v>101</v>
      </c>
      <c r="C115" s="13"/>
      <c r="D115" s="10"/>
      <c r="E115" s="23"/>
      <c r="F115" s="23"/>
      <c r="G115" s="23"/>
      <c r="H115" s="28"/>
      <c r="I115" s="31" t="str">
        <f t="shared" si="7"/>
        <v>-</v>
      </c>
      <c r="J115" s="31" t="str">
        <f t="shared" si="8"/>
        <v>-</v>
      </c>
      <c r="K115" s="20" t="str">
        <f t="shared" si="9"/>
        <v>-</v>
      </c>
      <c r="L115" s="34"/>
      <c r="M115" s="16" t="str" cm="1">
        <f t="array" ref="M115">_xlfn.IFS($L115&gt;0,"勝ち",$L115=0,"-",$L115&lt;0,"負け")</f>
        <v>-</v>
      </c>
      <c r="N115" s="10"/>
      <c r="O115" s="2"/>
      <c r="P115" s="2"/>
      <c r="Q115" s="2"/>
    </row>
    <row r="116" spans="2:17">
      <c r="B116" s="2">
        <f t="shared" si="10"/>
        <v>102</v>
      </c>
      <c r="C116" s="13"/>
      <c r="D116" s="10"/>
      <c r="E116" s="23"/>
      <c r="F116" s="23"/>
      <c r="G116" s="23"/>
      <c r="H116" s="28"/>
      <c r="I116" s="31" t="str">
        <f t="shared" si="7"/>
        <v>-</v>
      </c>
      <c r="J116" s="31" t="str">
        <f t="shared" si="8"/>
        <v>-</v>
      </c>
      <c r="K116" s="20" t="str">
        <f t="shared" si="9"/>
        <v>-</v>
      </c>
      <c r="L116" s="34"/>
      <c r="M116" s="16" t="str" cm="1">
        <f t="array" ref="M116">_xlfn.IFS($L116&gt;0,"勝ち",$L116=0,"-",$L116&lt;0,"負け")</f>
        <v>-</v>
      </c>
      <c r="N116" s="10"/>
      <c r="O116" s="2"/>
      <c r="P116" s="2"/>
      <c r="Q116" s="2"/>
    </row>
    <row r="117" spans="2:17">
      <c r="B117" s="2">
        <f t="shared" si="10"/>
        <v>103</v>
      </c>
      <c r="C117" s="13"/>
      <c r="D117" s="10"/>
      <c r="E117" s="23"/>
      <c r="F117" s="23"/>
      <c r="G117" s="23"/>
      <c r="H117" s="28"/>
      <c r="I117" s="31" t="str">
        <f t="shared" si="7"/>
        <v>-</v>
      </c>
      <c r="J117" s="31" t="str">
        <f t="shared" si="8"/>
        <v>-</v>
      </c>
      <c r="K117" s="20" t="str">
        <f t="shared" si="9"/>
        <v>-</v>
      </c>
      <c r="L117" s="34"/>
      <c r="M117" s="16" t="str" cm="1">
        <f t="array" ref="M117">_xlfn.IFS($L117&gt;0,"勝ち",$L117=0,"-",$L117&lt;0,"負け")</f>
        <v>-</v>
      </c>
      <c r="N117" s="10"/>
      <c r="O117" s="2"/>
      <c r="P117" s="2"/>
      <c r="Q117" s="2"/>
    </row>
    <row r="118" spans="2:17">
      <c r="B118" s="2">
        <f t="shared" si="10"/>
        <v>104</v>
      </c>
      <c r="C118" s="13"/>
      <c r="D118" s="10"/>
      <c r="E118" s="23"/>
      <c r="F118" s="23"/>
      <c r="G118" s="23"/>
      <c r="H118" s="28"/>
      <c r="I118" s="31" t="str">
        <f t="shared" si="7"/>
        <v>-</v>
      </c>
      <c r="J118" s="31" t="str">
        <f t="shared" si="8"/>
        <v>-</v>
      </c>
      <c r="K118" s="20" t="str">
        <f t="shared" si="9"/>
        <v>-</v>
      </c>
      <c r="L118" s="34"/>
      <c r="M118" s="16" t="str" cm="1">
        <f t="array" ref="M118">_xlfn.IFS($L118&gt;0,"勝ち",$L118=0,"-",$L118&lt;0,"負け")</f>
        <v>-</v>
      </c>
      <c r="N118" s="10"/>
      <c r="O118" s="2"/>
      <c r="P118" s="2"/>
      <c r="Q118" s="2"/>
    </row>
    <row r="119" spans="2:17">
      <c r="B119" s="2">
        <f t="shared" si="10"/>
        <v>105</v>
      </c>
      <c r="C119" s="13"/>
      <c r="D119" s="10"/>
      <c r="E119" s="23"/>
      <c r="F119" s="23"/>
      <c r="G119" s="23"/>
      <c r="H119" s="28"/>
      <c r="I119" s="31" t="str">
        <f t="shared" si="7"/>
        <v>-</v>
      </c>
      <c r="J119" s="31" t="str">
        <f t="shared" si="8"/>
        <v>-</v>
      </c>
      <c r="K119" s="20" t="str">
        <f t="shared" si="9"/>
        <v>-</v>
      </c>
      <c r="L119" s="34"/>
      <c r="M119" s="16" t="str" cm="1">
        <f t="array" ref="M119">_xlfn.IFS($L119&gt;0,"勝ち",$L119=0,"-",$L119&lt;0,"負け")</f>
        <v>-</v>
      </c>
      <c r="N119" s="10"/>
      <c r="O119" s="2"/>
      <c r="P119" s="2"/>
      <c r="Q119" s="2"/>
    </row>
    <row r="120" spans="2:17">
      <c r="B120" s="2">
        <f t="shared" si="10"/>
        <v>106</v>
      </c>
      <c r="C120" s="13"/>
      <c r="D120" s="10"/>
      <c r="E120" s="23"/>
      <c r="F120" s="23"/>
      <c r="G120" s="23"/>
      <c r="H120" s="28"/>
      <c r="I120" s="31" t="str">
        <f t="shared" si="7"/>
        <v>-</v>
      </c>
      <c r="J120" s="31" t="str">
        <f t="shared" si="8"/>
        <v>-</v>
      </c>
      <c r="K120" s="20" t="str">
        <f t="shared" si="9"/>
        <v>-</v>
      </c>
      <c r="L120" s="34"/>
      <c r="M120" s="16" t="str" cm="1">
        <f t="array" ref="M120">_xlfn.IFS($L120&gt;0,"勝ち",$L120=0,"-",$L120&lt;0,"負け")</f>
        <v>-</v>
      </c>
      <c r="N120" s="10"/>
      <c r="O120" s="2"/>
      <c r="P120" s="2"/>
      <c r="Q120" s="2"/>
    </row>
    <row r="121" spans="2:17">
      <c r="B121" s="2">
        <f t="shared" si="10"/>
        <v>107</v>
      </c>
      <c r="C121" s="13"/>
      <c r="D121" s="10"/>
      <c r="E121" s="23"/>
      <c r="F121" s="23"/>
      <c r="G121" s="23"/>
      <c r="H121" s="28"/>
      <c r="I121" s="31" t="str">
        <f t="shared" si="7"/>
        <v>-</v>
      </c>
      <c r="J121" s="31" t="str">
        <f t="shared" si="8"/>
        <v>-</v>
      </c>
      <c r="K121" s="20" t="str">
        <f t="shared" si="9"/>
        <v>-</v>
      </c>
      <c r="L121" s="34"/>
      <c r="M121" s="16" t="str" cm="1">
        <f t="array" ref="M121">_xlfn.IFS($L121&gt;0,"勝ち",$L121=0,"-",$L121&lt;0,"負け")</f>
        <v>-</v>
      </c>
      <c r="N121" s="10"/>
      <c r="O121" s="2"/>
      <c r="P121" s="2"/>
      <c r="Q121" s="2"/>
    </row>
    <row r="122" spans="2:17">
      <c r="B122" s="2">
        <f t="shared" si="10"/>
        <v>108</v>
      </c>
      <c r="C122" s="13"/>
      <c r="D122" s="10"/>
      <c r="E122" s="23"/>
      <c r="F122" s="23"/>
      <c r="G122" s="23"/>
      <c r="H122" s="28"/>
      <c r="I122" s="31" t="str">
        <f t="shared" si="7"/>
        <v>-</v>
      </c>
      <c r="J122" s="31" t="str">
        <f t="shared" si="8"/>
        <v>-</v>
      </c>
      <c r="K122" s="20" t="str">
        <f t="shared" si="9"/>
        <v>-</v>
      </c>
      <c r="L122" s="34"/>
      <c r="M122" s="16" t="str" cm="1">
        <f t="array" ref="M122">_xlfn.IFS($L122&gt;0,"勝ち",$L122=0,"-",$L122&lt;0,"負け")</f>
        <v>-</v>
      </c>
      <c r="N122" s="10"/>
      <c r="O122" s="2"/>
      <c r="P122" s="2"/>
      <c r="Q122" s="2"/>
    </row>
    <row r="123" spans="2:17">
      <c r="B123" s="2">
        <f t="shared" si="10"/>
        <v>109</v>
      </c>
      <c r="C123" s="13"/>
      <c r="D123" s="10"/>
      <c r="E123" s="23"/>
      <c r="F123" s="23"/>
      <c r="G123" s="23"/>
      <c r="H123" s="28"/>
      <c r="I123" s="31" t="str">
        <f t="shared" si="7"/>
        <v>-</v>
      </c>
      <c r="J123" s="31" t="str">
        <f t="shared" si="8"/>
        <v>-</v>
      </c>
      <c r="K123" s="20" t="str">
        <f t="shared" si="9"/>
        <v>-</v>
      </c>
      <c r="L123" s="34"/>
      <c r="M123" s="16" t="str" cm="1">
        <f t="array" ref="M123">_xlfn.IFS($L123&gt;0,"勝ち",$L123=0,"-",$L123&lt;0,"負け")</f>
        <v>-</v>
      </c>
      <c r="N123" s="10"/>
      <c r="O123" s="2"/>
      <c r="P123" s="2"/>
      <c r="Q123" s="2"/>
    </row>
    <row r="124" spans="2:17">
      <c r="B124" s="2">
        <f t="shared" si="10"/>
        <v>110</v>
      </c>
      <c r="C124" s="13"/>
      <c r="D124" s="10"/>
      <c r="E124" s="23"/>
      <c r="F124" s="23"/>
      <c r="G124" s="23"/>
      <c r="H124" s="28"/>
      <c r="I124" s="31" t="str">
        <f t="shared" si="7"/>
        <v>-</v>
      </c>
      <c r="J124" s="31" t="str">
        <f t="shared" si="8"/>
        <v>-</v>
      </c>
      <c r="K124" s="20" t="str">
        <f t="shared" si="9"/>
        <v>-</v>
      </c>
      <c r="L124" s="34"/>
      <c r="M124" s="16" t="str" cm="1">
        <f t="array" ref="M124">_xlfn.IFS($L124&gt;0,"勝ち",$L124=0,"-",$L124&lt;0,"負け")</f>
        <v>-</v>
      </c>
      <c r="N124" s="10"/>
      <c r="O124" s="2"/>
      <c r="P124" s="2"/>
      <c r="Q124" s="2"/>
    </row>
    <row r="125" spans="2:17">
      <c r="B125" s="2">
        <f t="shared" si="10"/>
        <v>111</v>
      </c>
      <c r="C125" s="13"/>
      <c r="D125" s="10"/>
      <c r="E125" s="23"/>
      <c r="F125" s="23"/>
      <c r="G125" s="23"/>
      <c r="H125" s="28"/>
      <c r="I125" s="31" t="str">
        <f t="shared" si="7"/>
        <v>-</v>
      </c>
      <c r="J125" s="31" t="str">
        <f t="shared" si="8"/>
        <v>-</v>
      </c>
      <c r="K125" s="20" t="str">
        <f t="shared" si="9"/>
        <v>-</v>
      </c>
      <c r="L125" s="34"/>
      <c r="M125" s="16" t="str" cm="1">
        <f t="array" ref="M125">_xlfn.IFS($L125&gt;0,"勝ち",$L125=0,"-",$L125&lt;0,"負け")</f>
        <v>-</v>
      </c>
      <c r="N125" s="10"/>
      <c r="O125" s="2"/>
      <c r="P125" s="2"/>
      <c r="Q125" s="2"/>
    </row>
    <row r="126" spans="2:17">
      <c r="B126" s="2">
        <f t="shared" si="10"/>
        <v>112</v>
      </c>
      <c r="C126" s="13"/>
      <c r="D126" s="10"/>
      <c r="E126" s="23"/>
      <c r="F126" s="23"/>
      <c r="G126" s="23"/>
      <c r="H126" s="28"/>
      <c r="I126" s="31" t="str">
        <f t="shared" si="7"/>
        <v>-</v>
      </c>
      <c r="J126" s="31" t="str">
        <f t="shared" si="8"/>
        <v>-</v>
      </c>
      <c r="K126" s="20" t="str">
        <f t="shared" si="9"/>
        <v>-</v>
      </c>
      <c r="L126" s="34"/>
      <c r="M126" s="16" t="str" cm="1">
        <f t="array" ref="M126">_xlfn.IFS($L126&gt;0,"勝ち",$L126=0,"-",$L126&lt;0,"負け")</f>
        <v>-</v>
      </c>
      <c r="N126" s="10"/>
      <c r="O126" s="2"/>
      <c r="P126" s="2"/>
      <c r="Q126" s="2"/>
    </row>
    <row r="127" spans="2:17">
      <c r="B127" s="2">
        <f t="shared" si="10"/>
        <v>113</v>
      </c>
      <c r="C127" s="13"/>
      <c r="D127" s="10"/>
      <c r="E127" s="23"/>
      <c r="F127" s="23"/>
      <c r="G127" s="23"/>
      <c r="H127" s="28"/>
      <c r="I127" s="31" t="str">
        <f t="shared" si="7"/>
        <v>-</v>
      </c>
      <c r="J127" s="31" t="str">
        <f t="shared" si="8"/>
        <v>-</v>
      </c>
      <c r="K127" s="20" t="str">
        <f t="shared" si="9"/>
        <v>-</v>
      </c>
      <c r="L127" s="34"/>
      <c r="M127" s="16" t="str" cm="1">
        <f t="array" ref="M127">_xlfn.IFS($L127&gt;0,"勝ち",$L127=0,"-",$L127&lt;0,"負け")</f>
        <v>-</v>
      </c>
      <c r="N127" s="10"/>
      <c r="O127" s="2"/>
      <c r="P127" s="2"/>
      <c r="Q127" s="2"/>
    </row>
    <row r="128" spans="2:17">
      <c r="B128" s="2">
        <f t="shared" si="10"/>
        <v>114</v>
      </c>
      <c r="C128" s="13"/>
      <c r="D128" s="10"/>
      <c r="E128" s="23"/>
      <c r="F128" s="23"/>
      <c r="G128" s="23"/>
      <c r="H128" s="28"/>
      <c r="I128" s="31" t="str">
        <f t="shared" si="7"/>
        <v>-</v>
      </c>
      <c r="J128" s="31" t="str">
        <f t="shared" si="8"/>
        <v>-</v>
      </c>
      <c r="K128" s="20" t="str">
        <f t="shared" si="9"/>
        <v>-</v>
      </c>
      <c r="L128" s="34"/>
      <c r="M128" s="16" t="str" cm="1">
        <f t="array" ref="M128">_xlfn.IFS($L128&gt;0,"勝ち",$L128=0,"-",$L128&lt;0,"負け")</f>
        <v>-</v>
      </c>
      <c r="N128" s="10"/>
      <c r="O128" s="2"/>
      <c r="P128" s="2"/>
      <c r="Q128" s="2"/>
    </row>
    <row r="129" spans="2:17">
      <c r="B129" s="2">
        <f t="shared" si="10"/>
        <v>115</v>
      </c>
      <c r="C129" s="13"/>
      <c r="D129" s="10"/>
      <c r="E129" s="23"/>
      <c r="F129" s="23"/>
      <c r="G129" s="23"/>
      <c r="H129" s="28"/>
      <c r="I129" s="31" t="str">
        <f t="shared" si="7"/>
        <v>-</v>
      </c>
      <c r="J129" s="31" t="str">
        <f t="shared" si="8"/>
        <v>-</v>
      </c>
      <c r="K129" s="20" t="str">
        <f t="shared" si="9"/>
        <v>-</v>
      </c>
      <c r="L129" s="34"/>
      <c r="M129" s="16" t="str" cm="1">
        <f t="array" ref="M129">_xlfn.IFS($L129&gt;0,"勝ち",$L129=0,"-",$L129&lt;0,"負け")</f>
        <v>-</v>
      </c>
      <c r="N129" s="10"/>
      <c r="O129" s="2"/>
      <c r="P129" s="2"/>
      <c r="Q129" s="2"/>
    </row>
    <row r="130" spans="2:17">
      <c r="B130" s="2">
        <f t="shared" si="10"/>
        <v>116</v>
      </c>
      <c r="C130" s="13"/>
      <c r="D130" s="10"/>
      <c r="E130" s="23"/>
      <c r="F130" s="23"/>
      <c r="G130" s="23"/>
      <c r="H130" s="28"/>
      <c r="I130" s="31" t="str">
        <f t="shared" si="7"/>
        <v>-</v>
      </c>
      <c r="J130" s="31" t="str">
        <f t="shared" si="8"/>
        <v>-</v>
      </c>
      <c r="K130" s="20" t="str">
        <f t="shared" si="9"/>
        <v>-</v>
      </c>
      <c r="L130" s="34"/>
      <c r="M130" s="16" t="str" cm="1">
        <f t="array" ref="M130">_xlfn.IFS($L130&gt;0,"勝ち",$L130=0,"-",$L130&lt;0,"負け")</f>
        <v>-</v>
      </c>
      <c r="N130" s="10"/>
      <c r="O130" s="2"/>
      <c r="P130" s="2"/>
      <c r="Q130" s="2"/>
    </row>
    <row r="131" spans="2:17">
      <c r="B131" s="2">
        <f t="shared" si="10"/>
        <v>117</v>
      </c>
      <c r="C131" s="13"/>
      <c r="D131" s="10"/>
      <c r="E131" s="23"/>
      <c r="F131" s="23"/>
      <c r="G131" s="23"/>
      <c r="H131" s="28"/>
      <c r="I131" s="31" t="str">
        <f t="shared" si="7"/>
        <v>-</v>
      </c>
      <c r="J131" s="31" t="str">
        <f t="shared" si="8"/>
        <v>-</v>
      </c>
      <c r="K131" s="20" t="str">
        <f t="shared" si="9"/>
        <v>-</v>
      </c>
      <c r="L131" s="34"/>
      <c r="M131" s="16" t="str" cm="1">
        <f t="array" ref="M131">_xlfn.IFS($L131&gt;0,"勝ち",$L131=0,"-",$L131&lt;0,"負け")</f>
        <v>-</v>
      </c>
      <c r="N131" s="10"/>
      <c r="O131" s="2"/>
      <c r="P131" s="2"/>
      <c r="Q131" s="2"/>
    </row>
    <row r="132" spans="2:17">
      <c r="B132" s="2">
        <f t="shared" si="10"/>
        <v>118</v>
      </c>
      <c r="C132" s="13"/>
      <c r="D132" s="10"/>
      <c r="E132" s="23"/>
      <c r="F132" s="23"/>
      <c r="G132" s="23"/>
      <c r="H132" s="28"/>
      <c r="I132" s="31" t="str">
        <f t="shared" si="7"/>
        <v>-</v>
      </c>
      <c r="J132" s="31" t="str">
        <f t="shared" si="8"/>
        <v>-</v>
      </c>
      <c r="K132" s="20" t="str">
        <f t="shared" si="9"/>
        <v>-</v>
      </c>
      <c r="L132" s="34"/>
      <c r="M132" s="16" t="str" cm="1">
        <f t="array" ref="M132">_xlfn.IFS($L132&gt;0,"勝ち",$L132=0,"-",$L132&lt;0,"負け")</f>
        <v>-</v>
      </c>
      <c r="N132" s="10"/>
      <c r="O132" s="2"/>
      <c r="P132" s="2"/>
      <c r="Q132" s="2"/>
    </row>
    <row r="133" spans="2:17">
      <c r="B133" s="2">
        <f t="shared" si="10"/>
        <v>119</v>
      </c>
      <c r="C133" s="13"/>
      <c r="D133" s="10"/>
      <c r="E133" s="23"/>
      <c r="F133" s="23"/>
      <c r="G133" s="23"/>
      <c r="H133" s="28"/>
      <c r="I133" s="31" t="str">
        <f t="shared" si="7"/>
        <v>-</v>
      </c>
      <c r="J133" s="31" t="str">
        <f t="shared" si="8"/>
        <v>-</v>
      </c>
      <c r="K133" s="20" t="str">
        <f t="shared" si="9"/>
        <v>-</v>
      </c>
      <c r="L133" s="34"/>
      <c r="M133" s="16" t="str" cm="1">
        <f t="array" ref="M133">_xlfn.IFS($L133&gt;0,"勝ち",$L133=0,"-",$L133&lt;0,"負け")</f>
        <v>-</v>
      </c>
      <c r="N133" s="10"/>
      <c r="O133" s="2"/>
      <c r="P133" s="2"/>
      <c r="Q133" s="2"/>
    </row>
    <row r="134" spans="2:17">
      <c r="B134" s="2">
        <f t="shared" si="10"/>
        <v>120</v>
      </c>
      <c r="C134" s="13"/>
      <c r="D134" s="10"/>
      <c r="E134" s="23"/>
      <c r="F134" s="23"/>
      <c r="G134" s="23"/>
      <c r="H134" s="28"/>
      <c r="I134" s="31" t="str">
        <f t="shared" si="7"/>
        <v>-</v>
      </c>
      <c r="J134" s="31" t="str">
        <f t="shared" si="8"/>
        <v>-</v>
      </c>
      <c r="K134" s="20" t="str">
        <f t="shared" si="9"/>
        <v>-</v>
      </c>
      <c r="L134" s="34"/>
      <c r="M134" s="16" t="str" cm="1">
        <f t="array" ref="M134">_xlfn.IFS($L134&gt;0,"勝ち",$L134=0,"-",$L134&lt;0,"負け")</f>
        <v>-</v>
      </c>
      <c r="N134" s="10"/>
      <c r="O134" s="2"/>
      <c r="P134" s="2"/>
      <c r="Q134" s="2"/>
    </row>
    <row r="135" spans="2:17">
      <c r="B135" s="2">
        <f t="shared" si="10"/>
        <v>121</v>
      </c>
      <c r="C135" s="13"/>
      <c r="D135" s="10"/>
      <c r="E135" s="23"/>
      <c r="F135" s="23"/>
      <c r="G135" s="23"/>
      <c r="H135" s="28"/>
      <c r="I135" s="31" t="str">
        <f t="shared" si="7"/>
        <v>-</v>
      </c>
      <c r="J135" s="31" t="str">
        <f t="shared" si="8"/>
        <v>-</v>
      </c>
      <c r="K135" s="20" t="str">
        <f t="shared" si="9"/>
        <v>-</v>
      </c>
      <c r="L135" s="34"/>
      <c r="M135" s="16" t="str" cm="1">
        <f t="array" ref="M135">_xlfn.IFS($L135&gt;0,"勝ち",$L135=0,"-",$L135&lt;0,"負け")</f>
        <v>-</v>
      </c>
      <c r="N135" s="10"/>
      <c r="O135" s="2"/>
      <c r="P135" s="2"/>
      <c r="Q135" s="2"/>
    </row>
    <row r="136" spans="2:17">
      <c r="B136" s="2">
        <f t="shared" si="10"/>
        <v>122</v>
      </c>
      <c r="C136" s="13"/>
      <c r="D136" s="10"/>
      <c r="E136" s="23"/>
      <c r="F136" s="23"/>
      <c r="G136" s="23"/>
      <c r="H136" s="28"/>
      <c r="I136" s="31" t="str">
        <f t="shared" si="7"/>
        <v>-</v>
      </c>
      <c r="J136" s="31" t="str">
        <f t="shared" si="8"/>
        <v>-</v>
      </c>
      <c r="K136" s="20" t="str">
        <f t="shared" si="9"/>
        <v>-</v>
      </c>
      <c r="L136" s="34"/>
      <c r="M136" s="16" t="str" cm="1">
        <f t="array" ref="M136">_xlfn.IFS($L136&gt;0,"勝ち",$L136=0,"-",$L136&lt;0,"負け")</f>
        <v>-</v>
      </c>
      <c r="N136" s="10"/>
      <c r="O136" s="2"/>
      <c r="P136" s="2"/>
      <c r="Q136" s="2"/>
    </row>
    <row r="137" spans="2:17">
      <c r="B137" s="2">
        <f t="shared" si="10"/>
        <v>123</v>
      </c>
      <c r="C137" s="13"/>
      <c r="D137" s="10"/>
      <c r="E137" s="23"/>
      <c r="F137" s="23"/>
      <c r="G137" s="23"/>
      <c r="H137" s="28"/>
      <c r="I137" s="31" t="str">
        <f t="shared" si="7"/>
        <v>-</v>
      </c>
      <c r="J137" s="31" t="str">
        <f t="shared" si="8"/>
        <v>-</v>
      </c>
      <c r="K137" s="20" t="str">
        <f t="shared" si="9"/>
        <v>-</v>
      </c>
      <c r="L137" s="34"/>
      <c r="M137" s="16" t="str" cm="1">
        <f t="array" ref="M137">_xlfn.IFS($L137&gt;0,"勝ち",$L137=0,"-",$L137&lt;0,"負け")</f>
        <v>-</v>
      </c>
      <c r="N137" s="10"/>
      <c r="O137" s="2"/>
      <c r="P137" s="2"/>
      <c r="Q137" s="2"/>
    </row>
    <row r="138" spans="2:17">
      <c r="B138" s="2">
        <f t="shared" si="10"/>
        <v>124</v>
      </c>
      <c r="C138" s="13"/>
      <c r="D138" s="10"/>
      <c r="E138" s="23"/>
      <c r="F138" s="23"/>
      <c r="G138" s="23"/>
      <c r="H138" s="28"/>
      <c r="I138" s="31" t="str">
        <f t="shared" si="7"/>
        <v>-</v>
      </c>
      <c r="J138" s="31" t="str">
        <f t="shared" si="8"/>
        <v>-</v>
      </c>
      <c r="K138" s="20" t="str">
        <f t="shared" si="9"/>
        <v>-</v>
      </c>
      <c r="L138" s="34"/>
      <c r="M138" s="16" t="str" cm="1">
        <f t="array" ref="M138">_xlfn.IFS($L138&gt;0,"勝ち",$L138=0,"-",$L138&lt;0,"負け")</f>
        <v>-</v>
      </c>
      <c r="N138" s="10"/>
      <c r="O138" s="2"/>
      <c r="P138" s="2"/>
      <c r="Q138" s="2"/>
    </row>
    <row r="139" spans="2:17">
      <c r="B139" s="2">
        <f t="shared" si="10"/>
        <v>125</v>
      </c>
      <c r="C139" s="13"/>
      <c r="D139" s="10"/>
      <c r="E139" s="23"/>
      <c r="F139" s="23"/>
      <c r="G139" s="23"/>
      <c r="H139" s="28"/>
      <c r="I139" s="31" t="str">
        <f t="shared" si="7"/>
        <v>-</v>
      </c>
      <c r="J139" s="31" t="str">
        <f t="shared" si="8"/>
        <v>-</v>
      </c>
      <c r="K139" s="20" t="str">
        <f t="shared" si="9"/>
        <v>-</v>
      </c>
      <c r="L139" s="34"/>
      <c r="M139" s="16" t="str" cm="1">
        <f t="array" ref="M139">_xlfn.IFS($L139&gt;0,"勝ち",$L139=0,"-",$L139&lt;0,"負け")</f>
        <v>-</v>
      </c>
      <c r="N139" s="10"/>
      <c r="O139" s="2"/>
      <c r="P139" s="2"/>
      <c r="Q139" s="2"/>
    </row>
    <row r="140" spans="2:17">
      <c r="B140" s="2">
        <f t="shared" si="10"/>
        <v>126</v>
      </c>
      <c r="C140" s="13"/>
      <c r="D140" s="10"/>
      <c r="E140" s="23"/>
      <c r="F140" s="23"/>
      <c r="G140" s="23"/>
      <c r="H140" s="28"/>
      <c r="I140" s="31" t="str">
        <f t="shared" si="7"/>
        <v>-</v>
      </c>
      <c r="J140" s="31" t="str">
        <f t="shared" si="8"/>
        <v>-</v>
      </c>
      <c r="K140" s="20" t="str">
        <f t="shared" si="9"/>
        <v>-</v>
      </c>
      <c r="L140" s="34"/>
      <c r="M140" s="16" t="str" cm="1">
        <f t="array" ref="M140">_xlfn.IFS($L140&gt;0,"勝ち",$L140=0,"-",$L140&lt;0,"負け")</f>
        <v>-</v>
      </c>
      <c r="N140" s="10"/>
      <c r="O140" s="2"/>
      <c r="P140" s="2"/>
      <c r="Q140" s="2"/>
    </row>
    <row r="141" spans="2:17">
      <c r="B141" s="2">
        <f t="shared" si="10"/>
        <v>127</v>
      </c>
      <c r="C141" s="13"/>
      <c r="D141" s="10"/>
      <c r="E141" s="23"/>
      <c r="F141" s="23"/>
      <c r="G141" s="23"/>
      <c r="H141" s="28"/>
      <c r="I141" s="31" t="str">
        <f t="shared" si="7"/>
        <v>-</v>
      </c>
      <c r="J141" s="31" t="str">
        <f t="shared" si="8"/>
        <v>-</v>
      </c>
      <c r="K141" s="20" t="str">
        <f t="shared" si="9"/>
        <v>-</v>
      </c>
      <c r="L141" s="34"/>
      <c r="M141" s="16" t="str" cm="1">
        <f t="array" ref="M141">_xlfn.IFS($L141&gt;0,"勝ち",$L141=0,"-",$L141&lt;0,"負け")</f>
        <v>-</v>
      </c>
      <c r="N141" s="10"/>
      <c r="O141" s="2"/>
      <c r="P141" s="2"/>
      <c r="Q141" s="2"/>
    </row>
    <row r="142" spans="2:17">
      <c r="B142" s="2">
        <f t="shared" si="10"/>
        <v>128</v>
      </c>
      <c r="C142" s="13"/>
      <c r="D142" s="10"/>
      <c r="E142" s="23"/>
      <c r="F142" s="23"/>
      <c r="G142" s="23"/>
      <c r="H142" s="28"/>
      <c r="I142" s="31" t="str">
        <f t="shared" si="7"/>
        <v>-</v>
      </c>
      <c r="J142" s="31" t="str">
        <f t="shared" si="8"/>
        <v>-</v>
      </c>
      <c r="K142" s="20" t="str">
        <f t="shared" si="9"/>
        <v>-</v>
      </c>
      <c r="L142" s="34"/>
      <c r="M142" s="16" t="str" cm="1">
        <f t="array" ref="M142">_xlfn.IFS($L142&gt;0,"勝ち",$L142=0,"-",$L142&lt;0,"負け")</f>
        <v>-</v>
      </c>
      <c r="N142" s="10"/>
      <c r="O142" s="2"/>
      <c r="P142" s="2"/>
      <c r="Q142" s="2"/>
    </row>
    <row r="143" spans="2:17">
      <c r="B143" s="2">
        <f t="shared" si="10"/>
        <v>129</v>
      </c>
      <c r="C143" s="13"/>
      <c r="D143" s="10"/>
      <c r="E143" s="23"/>
      <c r="F143" s="23"/>
      <c r="G143" s="23"/>
      <c r="H143" s="28"/>
      <c r="I143" s="31" t="str">
        <f t="shared" si="7"/>
        <v>-</v>
      </c>
      <c r="J143" s="31" t="str">
        <f t="shared" si="8"/>
        <v>-</v>
      </c>
      <c r="K143" s="20" t="str">
        <f t="shared" si="9"/>
        <v>-</v>
      </c>
      <c r="L143" s="34"/>
      <c r="M143" s="16" t="str" cm="1">
        <f t="array" ref="M143">_xlfn.IFS($L143&gt;0,"勝ち",$L143=0,"-",$L143&lt;0,"負け")</f>
        <v>-</v>
      </c>
      <c r="N143" s="10"/>
      <c r="O143" s="2"/>
      <c r="P143" s="2"/>
      <c r="Q143" s="2"/>
    </row>
    <row r="144" spans="2:17">
      <c r="B144" s="2">
        <f t="shared" ref="B144:B235" si="11">ROW()-14</f>
        <v>130</v>
      </c>
      <c r="C144" s="13"/>
      <c r="D144" s="10"/>
      <c r="E144" s="23"/>
      <c r="F144" s="23"/>
      <c r="G144" s="23"/>
      <c r="H144" s="28"/>
      <c r="I144" s="31" t="str">
        <f t="shared" si="7"/>
        <v>-</v>
      </c>
      <c r="J144" s="31" t="str">
        <f t="shared" si="8"/>
        <v>-</v>
      </c>
      <c r="K144" s="20" t="str">
        <f t="shared" si="9"/>
        <v>-</v>
      </c>
      <c r="L144" s="34"/>
      <c r="M144" s="16" t="str" cm="1">
        <f t="array" ref="M144">_xlfn.IFS($L144&gt;0,"勝ち",$L144=0,"-",$L144&lt;0,"負け")</f>
        <v>-</v>
      </c>
      <c r="N144" s="10"/>
      <c r="O144" s="2"/>
      <c r="P144" s="2"/>
      <c r="Q144" s="2"/>
    </row>
    <row r="145" spans="2:17">
      <c r="B145" s="2">
        <f t="shared" si="11"/>
        <v>131</v>
      </c>
      <c r="C145" s="13"/>
      <c r="D145" s="10"/>
      <c r="E145" s="23"/>
      <c r="F145" s="23"/>
      <c r="G145" s="23"/>
      <c r="H145" s="28"/>
      <c r="I145" s="31" t="str">
        <f t="shared" si="7"/>
        <v>-</v>
      </c>
      <c r="J145" s="31" t="str">
        <f t="shared" si="8"/>
        <v>-</v>
      </c>
      <c r="K145" s="20" t="str">
        <f t="shared" si="9"/>
        <v>-</v>
      </c>
      <c r="L145" s="34"/>
      <c r="M145" s="16" t="str" cm="1">
        <f t="array" ref="M145">_xlfn.IFS($L145&gt;0,"勝ち",$L145=0,"-",$L145&lt;0,"負け")</f>
        <v>-</v>
      </c>
      <c r="N145" s="10"/>
      <c r="O145" s="2"/>
      <c r="P145" s="2"/>
      <c r="Q145" s="2"/>
    </row>
    <row r="146" spans="2:17">
      <c r="B146" s="2">
        <f t="shared" si="11"/>
        <v>132</v>
      </c>
      <c r="C146" s="13"/>
      <c r="D146" s="10"/>
      <c r="E146" s="23"/>
      <c r="F146" s="23"/>
      <c r="G146" s="23"/>
      <c r="H146" s="28"/>
      <c r="I146" s="31" t="str">
        <f t="shared" si="7"/>
        <v>-</v>
      </c>
      <c r="J146" s="31" t="str">
        <f t="shared" si="8"/>
        <v>-</v>
      </c>
      <c r="K146" s="20" t="str">
        <f t="shared" si="9"/>
        <v>-</v>
      </c>
      <c r="L146" s="34"/>
      <c r="M146" s="16" t="str" cm="1">
        <f t="array" ref="M146">_xlfn.IFS($L146&gt;0,"勝ち",$L146=0,"-",$L146&lt;0,"負け")</f>
        <v>-</v>
      </c>
      <c r="N146" s="10"/>
      <c r="O146" s="2"/>
      <c r="P146" s="2"/>
      <c r="Q146" s="2"/>
    </row>
    <row r="147" spans="2:17">
      <c r="B147" s="2">
        <f t="shared" si="11"/>
        <v>133</v>
      </c>
      <c r="C147" s="13"/>
      <c r="D147" s="10"/>
      <c r="E147" s="23"/>
      <c r="F147" s="23"/>
      <c r="G147" s="23"/>
      <c r="H147" s="28"/>
      <c r="I147" s="31" t="str">
        <f t="shared" si="7"/>
        <v>-</v>
      </c>
      <c r="J147" s="31" t="str">
        <f t="shared" si="8"/>
        <v>-</v>
      </c>
      <c r="K147" s="20" t="str">
        <f t="shared" si="9"/>
        <v>-</v>
      </c>
      <c r="L147" s="34"/>
      <c r="M147" s="16" t="str" cm="1">
        <f t="array" ref="M147">_xlfn.IFS($L147&gt;0,"勝ち",$L147=0,"-",$L147&lt;0,"負け")</f>
        <v>-</v>
      </c>
      <c r="N147" s="10"/>
      <c r="O147" s="2"/>
      <c r="P147" s="2"/>
      <c r="Q147" s="2"/>
    </row>
    <row r="148" spans="2:17">
      <c r="B148" s="2">
        <f t="shared" si="11"/>
        <v>134</v>
      </c>
      <c r="C148" s="13"/>
      <c r="D148" s="10"/>
      <c r="E148" s="23"/>
      <c r="F148" s="23"/>
      <c r="G148" s="23"/>
      <c r="H148" s="28"/>
      <c r="I148" s="31" t="str">
        <f t="shared" si="7"/>
        <v>-</v>
      </c>
      <c r="J148" s="31" t="str">
        <f t="shared" si="8"/>
        <v>-</v>
      </c>
      <c r="K148" s="20" t="str">
        <f t="shared" si="9"/>
        <v>-</v>
      </c>
      <c r="L148" s="34"/>
      <c r="M148" s="16" t="str" cm="1">
        <f t="array" ref="M148">_xlfn.IFS($L148&gt;0,"勝ち",$L148=0,"-",$L148&lt;0,"負け")</f>
        <v>-</v>
      </c>
      <c r="N148" s="10"/>
      <c r="O148" s="2"/>
      <c r="P148" s="2"/>
      <c r="Q148" s="2"/>
    </row>
    <row r="149" spans="2:17">
      <c r="B149" s="2">
        <f t="shared" si="11"/>
        <v>135</v>
      </c>
      <c r="C149" s="13"/>
      <c r="D149" s="10"/>
      <c r="E149" s="23"/>
      <c r="F149" s="23"/>
      <c r="G149" s="23"/>
      <c r="H149" s="28"/>
      <c r="I149" s="31" t="str">
        <f t="shared" si="7"/>
        <v>-</v>
      </c>
      <c r="J149" s="31" t="str">
        <f t="shared" si="8"/>
        <v>-</v>
      </c>
      <c r="K149" s="20" t="str">
        <f t="shared" si="9"/>
        <v>-</v>
      </c>
      <c r="L149" s="34"/>
      <c r="M149" s="16" t="str" cm="1">
        <f t="array" ref="M149">_xlfn.IFS($L149&gt;0,"勝ち",$L149=0,"-",$L149&lt;0,"負け")</f>
        <v>-</v>
      </c>
      <c r="N149" s="10"/>
      <c r="O149" s="2"/>
      <c r="P149" s="2"/>
      <c r="Q149" s="2"/>
    </row>
    <row r="150" spans="2:17">
      <c r="B150" s="2">
        <f t="shared" si="11"/>
        <v>136</v>
      </c>
      <c r="C150" s="13"/>
      <c r="D150" s="10"/>
      <c r="E150" s="23"/>
      <c r="F150" s="23"/>
      <c r="G150" s="23"/>
      <c r="H150" s="28"/>
      <c r="I150" s="31" t="str">
        <f t="shared" si="7"/>
        <v>-</v>
      </c>
      <c r="J150" s="31" t="str">
        <f t="shared" si="8"/>
        <v>-</v>
      </c>
      <c r="K150" s="20" t="str">
        <f t="shared" si="9"/>
        <v>-</v>
      </c>
      <c r="L150" s="34"/>
      <c r="M150" s="16" t="str" cm="1">
        <f t="array" ref="M150">_xlfn.IFS($L150&gt;0,"勝ち",$L150=0,"-",$L150&lt;0,"負け")</f>
        <v>-</v>
      </c>
      <c r="N150" s="10"/>
      <c r="O150" s="6"/>
      <c r="P150" s="2"/>
      <c r="Q150" s="2"/>
    </row>
    <row r="151" spans="2:17">
      <c r="B151" s="2">
        <f t="shared" si="11"/>
        <v>137</v>
      </c>
      <c r="C151" s="13"/>
      <c r="D151" s="10"/>
      <c r="E151" s="23"/>
      <c r="F151" s="23"/>
      <c r="G151" s="23"/>
      <c r="H151" s="28"/>
      <c r="I151" s="31" t="str">
        <f t="shared" si="7"/>
        <v>-</v>
      </c>
      <c r="J151" s="31" t="str">
        <f t="shared" si="8"/>
        <v>-</v>
      </c>
      <c r="K151" s="20" t="str">
        <f t="shared" si="9"/>
        <v>-</v>
      </c>
      <c r="L151" s="34"/>
      <c r="M151" s="16" t="str" cm="1">
        <f t="array" ref="M151">_xlfn.IFS($L151&gt;0,"勝ち",$L151=0,"-",$L151&lt;0,"負け")</f>
        <v>-</v>
      </c>
      <c r="N151" s="10"/>
      <c r="O151" s="2"/>
      <c r="P151" s="2"/>
      <c r="Q151" s="2"/>
    </row>
    <row r="152" spans="2:17">
      <c r="B152" s="2">
        <f t="shared" si="11"/>
        <v>138</v>
      </c>
      <c r="C152" s="13"/>
      <c r="D152" s="10"/>
      <c r="E152" s="23"/>
      <c r="F152" s="23"/>
      <c r="G152" s="23"/>
      <c r="H152" s="28"/>
      <c r="I152" s="31" t="str">
        <f t="shared" si="7"/>
        <v>-</v>
      </c>
      <c r="J152" s="31" t="str">
        <f t="shared" si="8"/>
        <v>-</v>
      </c>
      <c r="K152" s="20" t="str">
        <f t="shared" si="9"/>
        <v>-</v>
      </c>
      <c r="L152" s="34"/>
      <c r="M152" s="16" t="str" cm="1">
        <f t="array" ref="M152">_xlfn.IFS($L152&gt;0,"勝ち",$L152=0,"-",$L152&lt;0,"負け")</f>
        <v>-</v>
      </c>
      <c r="N152" s="10"/>
      <c r="O152" s="2"/>
      <c r="P152" s="2"/>
      <c r="Q152" s="2"/>
    </row>
    <row r="153" spans="2:17">
      <c r="B153" s="2">
        <f t="shared" si="11"/>
        <v>139</v>
      </c>
      <c r="C153" s="13"/>
      <c r="D153" s="10"/>
      <c r="E153" s="23"/>
      <c r="F153" s="23"/>
      <c r="G153" s="23"/>
      <c r="H153" s="28"/>
      <c r="I153" s="31" t="str">
        <f t="shared" si="7"/>
        <v>-</v>
      </c>
      <c r="J153" s="31" t="str">
        <f t="shared" si="8"/>
        <v>-</v>
      </c>
      <c r="K153" s="20" t="str">
        <f t="shared" si="9"/>
        <v>-</v>
      </c>
      <c r="L153" s="34"/>
      <c r="M153" s="16" t="str" cm="1">
        <f t="array" ref="M153">_xlfn.IFS($L153&gt;0,"勝ち",$L153=0,"-",$L153&lt;0,"負け")</f>
        <v>-</v>
      </c>
      <c r="N153" s="10"/>
      <c r="O153" s="2"/>
      <c r="P153" s="2"/>
      <c r="Q153" s="2"/>
    </row>
    <row r="154" spans="2:17">
      <c r="B154" s="2">
        <f t="shared" si="11"/>
        <v>140</v>
      </c>
      <c r="C154" s="13"/>
      <c r="D154" s="10"/>
      <c r="E154" s="23"/>
      <c r="F154" s="23"/>
      <c r="G154" s="23"/>
      <c r="H154" s="28"/>
      <c r="I154" s="31" t="str">
        <f t="shared" si="7"/>
        <v>-</v>
      </c>
      <c r="J154" s="31" t="str">
        <f t="shared" si="8"/>
        <v>-</v>
      </c>
      <c r="K154" s="20" t="str">
        <f t="shared" si="9"/>
        <v>-</v>
      </c>
      <c r="L154" s="34"/>
      <c r="M154" s="16" t="str" cm="1">
        <f t="array" ref="M154">_xlfn.IFS($L154&gt;0,"勝ち",$L154=0,"-",$L154&lt;0,"負け")</f>
        <v>-</v>
      </c>
      <c r="N154" s="10"/>
      <c r="O154" s="2"/>
      <c r="P154" s="2"/>
      <c r="Q154" s="2"/>
    </row>
    <row r="155" spans="2:17">
      <c r="B155" s="2">
        <f t="shared" si="11"/>
        <v>141</v>
      </c>
      <c r="C155" s="13"/>
      <c r="D155" s="10"/>
      <c r="E155" s="23"/>
      <c r="F155" s="23"/>
      <c r="G155" s="23"/>
      <c r="H155" s="28"/>
      <c r="I155" s="31" t="str">
        <f t="shared" si="7"/>
        <v>-</v>
      </c>
      <c r="J155" s="31" t="str">
        <f t="shared" si="8"/>
        <v>-</v>
      </c>
      <c r="K155" s="20" t="str">
        <f t="shared" si="9"/>
        <v>-</v>
      </c>
      <c r="L155" s="34"/>
      <c r="M155" s="16" t="str" cm="1">
        <f t="array" ref="M155">_xlfn.IFS($L155&gt;0,"勝ち",$L155=0,"-",$L155&lt;0,"負け")</f>
        <v>-</v>
      </c>
      <c r="N155" s="10"/>
      <c r="O155" s="2"/>
      <c r="P155" s="2"/>
      <c r="Q155" s="2"/>
    </row>
    <row r="156" spans="2:17">
      <c r="B156" s="2">
        <f t="shared" si="11"/>
        <v>142</v>
      </c>
      <c r="C156" s="13"/>
      <c r="D156" s="10"/>
      <c r="E156" s="23"/>
      <c r="F156" s="23"/>
      <c r="G156" s="23"/>
      <c r="H156" s="28"/>
      <c r="I156" s="31" t="str">
        <f t="shared" si="7"/>
        <v>-</v>
      </c>
      <c r="J156" s="31" t="str">
        <f t="shared" si="8"/>
        <v>-</v>
      </c>
      <c r="K156" s="20" t="str">
        <f t="shared" si="9"/>
        <v>-</v>
      </c>
      <c r="L156" s="34"/>
      <c r="M156" s="16" t="str" cm="1">
        <f t="array" ref="M156">_xlfn.IFS($L156&gt;0,"勝ち",$L156=0,"-",$L156&lt;0,"負け")</f>
        <v>-</v>
      </c>
      <c r="N156" s="10"/>
      <c r="O156" s="2"/>
      <c r="P156" s="2"/>
      <c r="Q156" s="2"/>
    </row>
    <row r="157" spans="2:17">
      <c r="B157" s="2">
        <f t="shared" si="11"/>
        <v>143</v>
      </c>
      <c r="C157" s="13"/>
      <c r="D157" s="10"/>
      <c r="E157" s="23"/>
      <c r="F157" s="23"/>
      <c r="G157" s="23"/>
      <c r="H157" s="28"/>
      <c r="I157" s="31" t="str">
        <f t="shared" si="7"/>
        <v>-</v>
      </c>
      <c r="J157" s="31" t="str">
        <f t="shared" si="8"/>
        <v>-</v>
      </c>
      <c r="K157" s="20" t="str">
        <f t="shared" si="9"/>
        <v>-</v>
      </c>
      <c r="L157" s="34"/>
      <c r="M157" s="16" t="str" cm="1">
        <f t="array" ref="M157">_xlfn.IFS($L157&gt;0,"勝ち",$L157=0,"-",$L157&lt;0,"負け")</f>
        <v>-</v>
      </c>
      <c r="N157" s="10"/>
      <c r="O157" s="2"/>
      <c r="P157" s="2"/>
      <c r="Q157" s="2"/>
    </row>
    <row r="158" spans="2:17">
      <c r="B158" s="2">
        <f t="shared" si="11"/>
        <v>144</v>
      </c>
      <c r="C158" s="13"/>
      <c r="D158" s="10"/>
      <c r="E158" s="23"/>
      <c r="F158" s="23"/>
      <c r="G158" s="23"/>
      <c r="H158" s="28"/>
      <c r="I158" s="31" t="str">
        <f t="shared" si="7"/>
        <v>-</v>
      </c>
      <c r="J158" s="31" t="str">
        <f t="shared" si="8"/>
        <v>-</v>
      </c>
      <c r="K158" s="20" t="str">
        <f t="shared" si="9"/>
        <v>-</v>
      </c>
      <c r="L158" s="34"/>
      <c r="M158" s="16" t="str" cm="1">
        <f t="array" ref="M158">_xlfn.IFS($L158&gt;0,"勝ち",$L158=0,"-",$L158&lt;0,"負け")</f>
        <v>-</v>
      </c>
      <c r="N158" s="10"/>
      <c r="O158" s="2"/>
      <c r="P158" s="2"/>
      <c r="Q158" s="2"/>
    </row>
    <row r="159" spans="2:17">
      <c r="B159" s="2">
        <f t="shared" si="11"/>
        <v>145</v>
      </c>
      <c r="C159" s="13"/>
      <c r="D159" s="10"/>
      <c r="E159" s="23"/>
      <c r="F159" s="23"/>
      <c r="G159" s="23"/>
      <c r="H159" s="28"/>
      <c r="I159" s="31" t="str">
        <f t="shared" si="7"/>
        <v>-</v>
      </c>
      <c r="J159" s="31" t="str">
        <f t="shared" si="8"/>
        <v>-</v>
      </c>
      <c r="K159" s="20" t="str">
        <f t="shared" si="9"/>
        <v>-</v>
      </c>
      <c r="L159" s="34"/>
      <c r="M159" s="16" t="str" cm="1">
        <f t="array" ref="M159">_xlfn.IFS($L159&gt;0,"勝ち",$L159=0,"-",$L159&lt;0,"負け")</f>
        <v>-</v>
      </c>
      <c r="N159" s="10"/>
      <c r="O159" s="2"/>
      <c r="P159" s="2"/>
      <c r="Q159" s="2"/>
    </row>
    <row r="160" spans="2:17">
      <c r="B160" s="2">
        <f t="shared" si="11"/>
        <v>146</v>
      </c>
      <c r="C160" s="13"/>
      <c r="D160" s="10"/>
      <c r="E160" s="23"/>
      <c r="F160" s="23"/>
      <c r="G160" s="23"/>
      <c r="H160" s="28"/>
      <c r="I160" s="31" t="str">
        <f t="shared" si="7"/>
        <v>-</v>
      </c>
      <c r="J160" s="31" t="str">
        <f t="shared" si="8"/>
        <v>-</v>
      </c>
      <c r="K160" s="20" t="str">
        <f t="shared" si="9"/>
        <v>-</v>
      </c>
      <c r="L160" s="34"/>
      <c r="M160" s="16" t="str" cm="1">
        <f t="array" ref="M160">_xlfn.IFS($L160&gt;0,"勝ち",$L160=0,"-",$L160&lt;0,"負け")</f>
        <v>-</v>
      </c>
      <c r="N160" s="10"/>
      <c r="O160" s="2"/>
      <c r="P160" s="2"/>
      <c r="Q160" s="2"/>
    </row>
    <row r="161" spans="2:17">
      <c r="B161" s="2">
        <f t="shared" si="11"/>
        <v>147</v>
      </c>
      <c r="C161" s="13"/>
      <c r="D161" s="10"/>
      <c r="E161" s="23"/>
      <c r="F161" s="23"/>
      <c r="G161" s="23"/>
      <c r="H161" s="28"/>
      <c r="I161" s="31" t="str">
        <f t="shared" si="7"/>
        <v>-</v>
      </c>
      <c r="J161" s="31" t="str">
        <f t="shared" si="8"/>
        <v>-</v>
      </c>
      <c r="K161" s="20" t="str">
        <f t="shared" si="9"/>
        <v>-</v>
      </c>
      <c r="L161" s="34"/>
      <c r="M161" s="16" t="str" cm="1">
        <f t="array" ref="M161">_xlfn.IFS($L161&gt;0,"勝ち",$L161=0,"-",$L161&lt;0,"負け")</f>
        <v>-</v>
      </c>
      <c r="N161" s="10"/>
      <c r="O161" s="2"/>
      <c r="P161" s="2"/>
      <c r="Q161" s="2"/>
    </row>
    <row r="162" spans="2:17">
      <c r="B162" s="2">
        <f t="shared" si="11"/>
        <v>148</v>
      </c>
      <c r="C162" s="13"/>
      <c r="D162" s="10"/>
      <c r="E162" s="23"/>
      <c r="F162" s="23"/>
      <c r="G162" s="23"/>
      <c r="H162" s="28"/>
      <c r="I162" s="31" t="str">
        <f t="shared" si="7"/>
        <v>-</v>
      </c>
      <c r="J162" s="31" t="str">
        <f t="shared" si="8"/>
        <v>-</v>
      </c>
      <c r="K162" s="20" t="str">
        <f t="shared" si="9"/>
        <v>-</v>
      </c>
      <c r="L162" s="34"/>
      <c r="M162" s="16" t="str" cm="1">
        <f t="array" ref="M162">_xlfn.IFS($L162&gt;0,"勝ち",$L162=0,"-",$L162&lt;0,"負け")</f>
        <v>-</v>
      </c>
      <c r="N162" s="10"/>
      <c r="O162" s="2"/>
      <c r="P162" s="2"/>
      <c r="Q162" s="2"/>
    </row>
    <row r="163" spans="2:17">
      <c r="B163" s="2">
        <f t="shared" si="11"/>
        <v>149</v>
      </c>
      <c r="C163" s="13"/>
      <c r="D163" s="10"/>
      <c r="E163" s="23"/>
      <c r="F163" s="23"/>
      <c r="G163" s="23"/>
      <c r="H163" s="28"/>
      <c r="I163" s="31" t="str">
        <f t="shared" si="7"/>
        <v>-</v>
      </c>
      <c r="J163" s="31" t="str">
        <f t="shared" si="8"/>
        <v>-</v>
      </c>
      <c r="K163" s="20" t="str">
        <f t="shared" si="9"/>
        <v>-</v>
      </c>
      <c r="L163" s="34"/>
      <c r="M163" s="16" t="str" cm="1">
        <f t="array" ref="M163">_xlfn.IFS($L163&gt;0,"勝ち",$L163=0,"-",$L163&lt;0,"負け")</f>
        <v>-</v>
      </c>
      <c r="N163" s="10"/>
      <c r="O163" s="2"/>
      <c r="P163" s="2"/>
      <c r="Q163" s="2"/>
    </row>
    <row r="164" spans="2:17">
      <c r="B164" s="2">
        <f t="shared" si="11"/>
        <v>150</v>
      </c>
      <c r="C164" s="13"/>
      <c r="D164" s="10"/>
      <c r="E164" s="23"/>
      <c r="F164" s="23"/>
      <c r="G164" s="23"/>
      <c r="H164" s="28"/>
      <c r="I164" s="31" t="str">
        <f t="shared" si="7"/>
        <v>-</v>
      </c>
      <c r="J164" s="31" t="str">
        <f t="shared" si="8"/>
        <v>-</v>
      </c>
      <c r="K164" s="20" t="str">
        <f t="shared" si="9"/>
        <v>-</v>
      </c>
      <c r="L164" s="34"/>
      <c r="M164" s="16" t="str" cm="1">
        <f t="array" ref="M164">_xlfn.IFS($L164&gt;0,"勝ち",$L164=0,"-",$L164&lt;0,"負け")</f>
        <v>-</v>
      </c>
      <c r="N164" s="10"/>
      <c r="O164" s="2"/>
      <c r="P164" s="2"/>
      <c r="Q164" s="2"/>
    </row>
    <row r="165" spans="2:17">
      <c r="B165" s="2">
        <f t="shared" si="11"/>
        <v>151</v>
      </c>
      <c r="C165" s="13"/>
      <c r="D165" s="10"/>
      <c r="E165" s="23"/>
      <c r="F165" s="23"/>
      <c r="G165" s="23"/>
      <c r="H165" s="28"/>
      <c r="I165" s="31" t="str">
        <f t="shared" si="7"/>
        <v>-</v>
      </c>
      <c r="J165" s="31" t="str">
        <f t="shared" si="8"/>
        <v>-</v>
      </c>
      <c r="K165" s="20" t="str">
        <f t="shared" si="9"/>
        <v>-</v>
      </c>
      <c r="L165" s="34"/>
      <c r="M165" s="16" t="str" cm="1">
        <f t="array" ref="M165">_xlfn.IFS($L165&gt;0,"勝ち",$L165=0,"-",$L165&lt;0,"負け")</f>
        <v>-</v>
      </c>
      <c r="N165" s="10"/>
      <c r="O165" s="2"/>
      <c r="P165" s="2"/>
      <c r="Q165" s="2"/>
    </row>
    <row r="166" spans="2:17">
      <c r="B166" s="2">
        <f t="shared" si="11"/>
        <v>152</v>
      </c>
      <c r="C166" s="13"/>
      <c r="D166" s="10"/>
      <c r="E166" s="23"/>
      <c r="F166" s="23"/>
      <c r="G166" s="23"/>
      <c r="H166" s="28"/>
      <c r="I166" s="31" t="str">
        <f t="shared" si="7"/>
        <v>-</v>
      </c>
      <c r="J166" s="31" t="str">
        <f t="shared" si="8"/>
        <v>-</v>
      </c>
      <c r="K166" s="20" t="str">
        <f t="shared" si="9"/>
        <v>-</v>
      </c>
      <c r="L166" s="34"/>
      <c r="M166" s="16" t="str" cm="1">
        <f t="array" ref="M166">_xlfn.IFS($L166&gt;0,"勝ち",$L166=0,"-",$L166&lt;0,"負け")</f>
        <v>-</v>
      </c>
      <c r="N166" s="10"/>
      <c r="O166" s="2"/>
      <c r="P166" s="2"/>
      <c r="Q166" s="2"/>
    </row>
    <row r="167" spans="2:17">
      <c r="B167" s="2">
        <f t="shared" si="11"/>
        <v>153</v>
      </c>
      <c r="C167" s="13"/>
      <c r="D167" s="10"/>
      <c r="E167" s="23"/>
      <c r="F167" s="23"/>
      <c r="G167" s="23"/>
      <c r="H167" s="28"/>
      <c r="I167" s="31" t="str">
        <f t="shared" si="7"/>
        <v>-</v>
      </c>
      <c r="J167" s="31" t="str">
        <f t="shared" si="8"/>
        <v>-</v>
      </c>
      <c r="K167" s="20" t="str">
        <f t="shared" si="9"/>
        <v>-</v>
      </c>
      <c r="L167" s="34"/>
      <c r="M167" s="16" t="str" cm="1">
        <f t="array" ref="M167">_xlfn.IFS($L167&gt;0,"勝ち",$L167=0,"-",$L167&lt;0,"負け")</f>
        <v>-</v>
      </c>
      <c r="N167" s="10"/>
      <c r="O167" s="2"/>
      <c r="P167" s="2"/>
      <c r="Q167" s="2"/>
    </row>
    <row r="168" spans="2:17">
      <c r="B168" s="2">
        <f t="shared" si="11"/>
        <v>154</v>
      </c>
      <c r="C168" s="13"/>
      <c r="D168" s="10"/>
      <c r="E168" s="23"/>
      <c r="F168" s="23"/>
      <c r="G168" s="23"/>
      <c r="H168" s="28"/>
      <c r="I168" s="31" t="str">
        <f t="shared" si="7"/>
        <v>-</v>
      </c>
      <c r="J168" s="31" t="str">
        <f t="shared" si="8"/>
        <v>-</v>
      </c>
      <c r="K168" s="20" t="str">
        <f t="shared" si="9"/>
        <v>-</v>
      </c>
      <c r="L168" s="34"/>
      <c r="M168" s="16" t="str" cm="1">
        <f t="array" ref="M168">_xlfn.IFS($L168&gt;0,"勝ち",$L168=0,"-",$L168&lt;0,"負け")</f>
        <v>-</v>
      </c>
      <c r="N168" s="10"/>
      <c r="O168" s="2"/>
      <c r="P168" s="2"/>
      <c r="Q168" s="2"/>
    </row>
    <row r="169" spans="2:17">
      <c r="B169" s="2">
        <f t="shared" si="11"/>
        <v>155</v>
      </c>
      <c r="C169" s="13"/>
      <c r="D169" s="10"/>
      <c r="E169" s="23"/>
      <c r="F169" s="23"/>
      <c r="G169" s="23"/>
      <c r="H169" s="28"/>
      <c r="I169" s="31" t="str">
        <f t="shared" si="7"/>
        <v>-</v>
      </c>
      <c r="J169" s="31" t="str">
        <f t="shared" si="8"/>
        <v>-</v>
      </c>
      <c r="K169" s="20" t="str">
        <f t="shared" si="9"/>
        <v>-</v>
      </c>
      <c r="L169" s="34"/>
      <c r="M169" s="16" t="str" cm="1">
        <f t="array" ref="M169">_xlfn.IFS($L169&gt;0,"勝ち",$L169=0,"-",$L169&lt;0,"負け")</f>
        <v>-</v>
      </c>
      <c r="N169" s="10"/>
      <c r="O169" s="2"/>
      <c r="P169" s="2"/>
      <c r="Q169" s="2"/>
    </row>
    <row r="170" spans="2:17">
      <c r="B170" s="2">
        <f t="shared" si="11"/>
        <v>156</v>
      </c>
      <c r="C170" s="13"/>
      <c r="D170" s="10"/>
      <c r="E170" s="23"/>
      <c r="F170" s="23"/>
      <c r="G170" s="23"/>
      <c r="H170" s="28"/>
      <c r="I170" s="31" t="str">
        <f t="shared" si="7"/>
        <v>-</v>
      </c>
      <c r="J170" s="31" t="str">
        <f t="shared" si="8"/>
        <v>-</v>
      </c>
      <c r="K170" s="20" t="str">
        <f t="shared" si="9"/>
        <v>-</v>
      </c>
      <c r="L170" s="34"/>
      <c r="M170" s="16" t="str" cm="1">
        <f t="array" ref="M170">_xlfn.IFS($L170&gt;0,"勝ち",$L170=0,"-",$L170&lt;0,"負け")</f>
        <v>-</v>
      </c>
      <c r="N170" s="10"/>
      <c r="O170" s="2"/>
      <c r="P170" s="2"/>
      <c r="Q170" s="2"/>
    </row>
    <row r="171" spans="2:17">
      <c r="B171" s="2">
        <f t="shared" si="11"/>
        <v>157</v>
      </c>
      <c r="C171" s="13"/>
      <c r="D171" s="10"/>
      <c r="E171" s="23"/>
      <c r="F171" s="23"/>
      <c r="G171" s="23"/>
      <c r="H171" s="28"/>
      <c r="I171" s="31" t="str">
        <f t="shared" si="7"/>
        <v>-</v>
      </c>
      <c r="J171" s="31" t="str">
        <f t="shared" si="8"/>
        <v>-</v>
      </c>
      <c r="K171" s="20" t="str">
        <f t="shared" si="9"/>
        <v>-</v>
      </c>
      <c r="L171" s="34"/>
      <c r="M171" s="16" t="str" cm="1">
        <f t="array" ref="M171">_xlfn.IFS($L171&gt;0,"勝ち",$L171=0,"-",$L171&lt;0,"負け")</f>
        <v>-</v>
      </c>
      <c r="N171" s="10"/>
      <c r="O171" s="2"/>
      <c r="P171" s="2"/>
      <c r="Q171" s="2"/>
    </row>
    <row r="172" spans="2:17">
      <c r="B172" s="2">
        <f t="shared" si="11"/>
        <v>158</v>
      </c>
      <c r="C172" s="13"/>
      <c r="D172" s="10"/>
      <c r="E172" s="23"/>
      <c r="F172" s="23"/>
      <c r="G172" s="23"/>
      <c r="H172" s="28"/>
      <c r="I172" s="31" t="str">
        <f t="shared" si="7"/>
        <v>-</v>
      </c>
      <c r="J172" s="31" t="str">
        <f t="shared" si="8"/>
        <v>-</v>
      </c>
      <c r="K172" s="20" t="str">
        <f t="shared" si="9"/>
        <v>-</v>
      </c>
      <c r="L172" s="34"/>
      <c r="M172" s="16" t="str" cm="1">
        <f t="array" ref="M172">_xlfn.IFS($L172&gt;0,"勝ち",$L172=0,"-",$L172&lt;0,"負け")</f>
        <v>-</v>
      </c>
      <c r="N172" s="10"/>
      <c r="O172" s="2"/>
      <c r="P172" s="2"/>
      <c r="Q172" s="2"/>
    </row>
    <row r="173" spans="2:17">
      <c r="B173" s="2">
        <f t="shared" si="11"/>
        <v>159</v>
      </c>
      <c r="C173" s="13"/>
      <c r="D173" s="10"/>
      <c r="E173" s="23"/>
      <c r="F173" s="23"/>
      <c r="G173" s="23"/>
      <c r="H173" s="28"/>
      <c r="I173" s="31" t="str">
        <f t="shared" si="7"/>
        <v>-</v>
      </c>
      <c r="J173" s="31" t="str">
        <f t="shared" si="8"/>
        <v>-</v>
      </c>
      <c r="K173" s="20" t="str">
        <f t="shared" si="9"/>
        <v>-</v>
      </c>
      <c r="L173" s="34"/>
      <c r="M173" s="16" t="str" cm="1">
        <f t="array" ref="M173">_xlfn.IFS($L173&gt;0,"勝ち",$L173=0,"-",$L173&lt;0,"負け")</f>
        <v>-</v>
      </c>
      <c r="N173" s="10"/>
      <c r="O173" s="2"/>
      <c r="P173" s="2"/>
      <c r="Q173" s="2"/>
    </row>
    <row r="174" spans="2:17">
      <c r="B174" s="2">
        <f t="shared" si="11"/>
        <v>160</v>
      </c>
      <c r="C174" s="13"/>
      <c r="D174" s="10"/>
      <c r="E174" s="23"/>
      <c r="F174" s="23"/>
      <c r="G174" s="23"/>
      <c r="H174" s="28"/>
      <c r="I174" s="31" t="str">
        <f t="shared" si="7"/>
        <v>-</v>
      </c>
      <c r="J174" s="31" t="str">
        <f t="shared" si="8"/>
        <v>-</v>
      </c>
      <c r="K174" s="20" t="str">
        <f t="shared" si="9"/>
        <v>-</v>
      </c>
      <c r="L174" s="34"/>
      <c r="M174" s="16" t="str" cm="1">
        <f t="array" ref="M174">_xlfn.IFS($L174&gt;0,"勝ち",$L174=0,"-",$L174&lt;0,"負け")</f>
        <v>-</v>
      </c>
      <c r="N174" s="10"/>
      <c r="O174" s="2"/>
      <c r="P174" s="2"/>
      <c r="Q174" s="2"/>
    </row>
    <row r="175" spans="2:17">
      <c r="B175" s="2">
        <f t="shared" si="11"/>
        <v>161</v>
      </c>
      <c r="C175" s="13"/>
      <c r="D175" s="10"/>
      <c r="E175" s="23"/>
      <c r="F175" s="23"/>
      <c r="G175" s="23"/>
      <c r="H175" s="28"/>
      <c r="I175" s="31" t="str">
        <f t="shared" si="7"/>
        <v>-</v>
      </c>
      <c r="J175" s="31" t="str">
        <f t="shared" si="8"/>
        <v>-</v>
      </c>
      <c r="K175" s="20" t="str">
        <f t="shared" si="9"/>
        <v>-</v>
      </c>
      <c r="L175" s="34"/>
      <c r="M175" s="16" t="str" cm="1">
        <f t="array" ref="M175">_xlfn.IFS($L175&gt;0,"勝ち",$L175=0,"-",$L175&lt;0,"負け")</f>
        <v>-</v>
      </c>
      <c r="N175" s="10"/>
      <c r="O175" s="2"/>
      <c r="P175" s="2"/>
      <c r="Q175" s="2"/>
    </row>
    <row r="176" spans="2:17">
      <c r="B176" s="2">
        <f t="shared" si="11"/>
        <v>162</v>
      </c>
      <c r="C176" s="13"/>
      <c r="D176" s="10"/>
      <c r="E176" s="23"/>
      <c r="F176" s="23"/>
      <c r="G176" s="23"/>
      <c r="H176" s="28"/>
      <c r="I176" s="31" t="str">
        <f t="shared" si="7"/>
        <v>-</v>
      </c>
      <c r="J176" s="31" t="str">
        <f t="shared" si="8"/>
        <v>-</v>
      </c>
      <c r="K176" s="20" t="str">
        <f t="shared" si="9"/>
        <v>-</v>
      </c>
      <c r="L176" s="34"/>
      <c r="M176" s="16" t="str" cm="1">
        <f t="array" ref="M176">_xlfn.IFS($L176&gt;0,"勝ち",$L176=0,"-",$L176&lt;0,"負け")</f>
        <v>-</v>
      </c>
      <c r="N176" s="10"/>
      <c r="O176" s="2"/>
      <c r="P176" s="2"/>
      <c r="Q176" s="2"/>
    </row>
    <row r="177" spans="2:17">
      <c r="B177" s="2">
        <f t="shared" si="11"/>
        <v>163</v>
      </c>
      <c r="C177" s="13"/>
      <c r="D177" s="10"/>
      <c r="E177" s="23"/>
      <c r="F177" s="23"/>
      <c r="G177" s="23"/>
      <c r="H177" s="28"/>
      <c r="I177" s="31" t="str">
        <f t="shared" si="7"/>
        <v>-</v>
      </c>
      <c r="J177" s="31" t="str">
        <f t="shared" si="8"/>
        <v>-</v>
      </c>
      <c r="K177" s="20" t="str">
        <f t="shared" si="9"/>
        <v>-</v>
      </c>
      <c r="L177" s="34"/>
      <c r="M177" s="16" t="str" cm="1">
        <f t="array" ref="M177">_xlfn.IFS($L177&gt;0,"勝ち",$L177=0,"-",$L177&lt;0,"負け")</f>
        <v>-</v>
      </c>
      <c r="N177" s="10"/>
      <c r="O177" s="2"/>
      <c r="P177" s="2"/>
      <c r="Q177" s="2"/>
    </row>
    <row r="178" spans="2:17">
      <c r="B178" s="2">
        <f t="shared" si="11"/>
        <v>164</v>
      </c>
      <c r="C178" s="13"/>
      <c r="D178" s="10"/>
      <c r="E178" s="23"/>
      <c r="F178" s="23"/>
      <c r="G178" s="23"/>
      <c r="H178" s="28"/>
      <c r="I178" s="31" t="str">
        <f t="shared" si="7"/>
        <v>-</v>
      </c>
      <c r="J178" s="31" t="str">
        <f t="shared" si="8"/>
        <v>-</v>
      </c>
      <c r="K178" s="20" t="str">
        <f t="shared" si="9"/>
        <v>-</v>
      </c>
      <c r="L178" s="34"/>
      <c r="M178" s="16" t="str" cm="1">
        <f t="array" ref="M178">_xlfn.IFS($L178&gt;0,"勝ち",$L178=0,"-",$L178&lt;0,"負け")</f>
        <v>-</v>
      </c>
      <c r="N178" s="10"/>
      <c r="O178" s="2"/>
      <c r="P178" s="2"/>
      <c r="Q178" s="2"/>
    </row>
    <row r="179" spans="2:17">
      <c r="B179" s="2">
        <f t="shared" si="11"/>
        <v>165</v>
      </c>
      <c r="C179" s="13"/>
      <c r="D179" s="10"/>
      <c r="E179" s="23"/>
      <c r="F179" s="23"/>
      <c r="G179" s="23"/>
      <c r="H179" s="28"/>
      <c r="I179" s="31" t="str">
        <f t="shared" si="7"/>
        <v>-</v>
      </c>
      <c r="J179" s="31" t="str">
        <f t="shared" si="8"/>
        <v>-</v>
      </c>
      <c r="K179" s="20" t="str">
        <f t="shared" si="9"/>
        <v>-</v>
      </c>
      <c r="L179" s="34"/>
      <c r="M179" s="16" t="str" cm="1">
        <f t="array" ref="M179">_xlfn.IFS($L179&gt;0,"勝ち",$L179=0,"-",$L179&lt;0,"負け")</f>
        <v>-</v>
      </c>
      <c r="N179" s="10"/>
      <c r="O179" s="2"/>
      <c r="P179" s="2"/>
      <c r="Q179" s="2"/>
    </row>
    <row r="180" spans="2:17">
      <c r="B180" s="2">
        <f t="shared" si="11"/>
        <v>166</v>
      </c>
      <c r="C180" s="13"/>
      <c r="D180" s="10"/>
      <c r="E180" s="23"/>
      <c r="F180" s="23"/>
      <c r="G180" s="23"/>
      <c r="H180" s="28"/>
      <c r="I180" s="31" t="str">
        <f t="shared" si="7"/>
        <v>-</v>
      </c>
      <c r="J180" s="31" t="str">
        <f t="shared" si="8"/>
        <v>-</v>
      </c>
      <c r="K180" s="20" t="str">
        <f t="shared" si="9"/>
        <v>-</v>
      </c>
      <c r="L180" s="34"/>
      <c r="M180" s="16" t="str" cm="1">
        <f t="array" ref="M180">_xlfn.IFS($L180&gt;0,"勝ち",$L180=0,"-",$L180&lt;0,"負け")</f>
        <v>-</v>
      </c>
      <c r="N180" s="10"/>
      <c r="O180" s="2"/>
      <c r="P180" s="2"/>
      <c r="Q180" s="2"/>
    </row>
    <row r="181" spans="2:17">
      <c r="B181" s="2">
        <f t="shared" si="11"/>
        <v>167</v>
      </c>
      <c r="C181" s="13"/>
      <c r="D181" s="10"/>
      <c r="E181" s="23"/>
      <c r="F181" s="23"/>
      <c r="G181" s="23"/>
      <c r="H181" s="28"/>
      <c r="I181" s="31" t="str">
        <f t="shared" si="7"/>
        <v>-</v>
      </c>
      <c r="J181" s="31" t="str">
        <f t="shared" si="8"/>
        <v>-</v>
      </c>
      <c r="K181" s="20" t="str">
        <f t="shared" si="9"/>
        <v>-</v>
      </c>
      <c r="L181" s="34"/>
      <c r="M181" s="16" t="str" cm="1">
        <f t="array" ref="M181">_xlfn.IFS($L181&gt;0,"勝ち",$L181=0,"-",$L181&lt;0,"負け")</f>
        <v>-</v>
      </c>
      <c r="N181" s="10"/>
      <c r="O181" s="2"/>
      <c r="P181" s="2"/>
      <c r="Q181" s="2"/>
    </row>
    <row r="182" spans="2:17">
      <c r="B182" s="2">
        <f t="shared" si="11"/>
        <v>168</v>
      </c>
      <c r="C182" s="13"/>
      <c r="D182" s="10"/>
      <c r="E182" s="23"/>
      <c r="F182" s="23"/>
      <c r="G182" s="23"/>
      <c r="H182" s="28"/>
      <c r="I182" s="31" t="str">
        <f t="shared" si="7"/>
        <v>-</v>
      </c>
      <c r="J182" s="31" t="str">
        <f t="shared" si="8"/>
        <v>-</v>
      </c>
      <c r="K182" s="20" t="str">
        <f t="shared" si="9"/>
        <v>-</v>
      </c>
      <c r="L182" s="34"/>
      <c r="M182" s="16" t="str" cm="1">
        <f t="array" ref="M182">_xlfn.IFS($L182&gt;0,"勝ち",$L182=0,"-",$L182&lt;0,"負け")</f>
        <v>-</v>
      </c>
      <c r="N182" s="10"/>
      <c r="O182" s="2"/>
      <c r="P182" s="2"/>
      <c r="Q182" s="2"/>
    </row>
    <row r="183" spans="2:17">
      <c r="B183" s="2">
        <f t="shared" si="11"/>
        <v>169</v>
      </c>
      <c r="C183" s="13"/>
      <c r="D183" s="10"/>
      <c r="E183" s="23"/>
      <c r="F183" s="23"/>
      <c r="G183" s="23"/>
      <c r="H183" s="28"/>
      <c r="I183" s="31" t="str">
        <f t="shared" si="7"/>
        <v>-</v>
      </c>
      <c r="J183" s="31" t="str">
        <f t="shared" si="8"/>
        <v>-</v>
      </c>
      <c r="K183" s="20" t="str">
        <f t="shared" si="9"/>
        <v>-</v>
      </c>
      <c r="L183" s="34"/>
      <c r="M183" s="16" t="str" cm="1">
        <f t="array" ref="M183">_xlfn.IFS($L183&gt;0,"勝ち",$L183=0,"-",$L183&lt;0,"負け")</f>
        <v>-</v>
      </c>
      <c r="N183" s="10"/>
      <c r="O183" s="2"/>
      <c r="P183" s="2"/>
      <c r="Q183" s="2"/>
    </row>
    <row r="184" spans="2:17">
      <c r="B184" s="2">
        <f t="shared" si="11"/>
        <v>170</v>
      </c>
      <c r="C184" s="13"/>
      <c r="D184" s="10"/>
      <c r="E184" s="23"/>
      <c r="F184" s="23"/>
      <c r="G184" s="23"/>
      <c r="H184" s="28"/>
      <c r="I184" s="31" t="str">
        <f t="shared" si="7"/>
        <v>-</v>
      </c>
      <c r="J184" s="31" t="str">
        <f t="shared" si="8"/>
        <v>-</v>
      </c>
      <c r="K184" s="20" t="str">
        <f t="shared" si="9"/>
        <v>-</v>
      </c>
      <c r="L184" s="34"/>
      <c r="M184" s="16" t="str" cm="1">
        <f t="array" ref="M184">_xlfn.IFS($L184&gt;0,"勝ち",$L184=0,"-",$L184&lt;0,"負け")</f>
        <v>-</v>
      </c>
      <c r="N184" s="10"/>
      <c r="O184" s="2"/>
      <c r="P184" s="2"/>
      <c r="Q184" s="2"/>
    </row>
    <row r="185" spans="2:17">
      <c r="B185" s="2">
        <f t="shared" si="11"/>
        <v>171</v>
      </c>
      <c r="C185" s="13"/>
      <c r="D185" s="10"/>
      <c r="E185" s="23"/>
      <c r="F185" s="23"/>
      <c r="G185" s="23"/>
      <c r="H185" s="28"/>
      <c r="I185" s="31" t="str">
        <f t="shared" si="7"/>
        <v>-</v>
      </c>
      <c r="J185" s="31" t="str">
        <f t="shared" si="8"/>
        <v>-</v>
      </c>
      <c r="K185" s="20" t="str">
        <f t="shared" si="9"/>
        <v>-</v>
      </c>
      <c r="L185" s="34"/>
      <c r="M185" s="16" t="str" cm="1">
        <f t="array" ref="M185">_xlfn.IFS($L185&gt;0,"勝ち",$L185=0,"-",$L185&lt;0,"負け")</f>
        <v>-</v>
      </c>
      <c r="N185" s="10"/>
      <c r="O185" s="2"/>
      <c r="P185" s="2"/>
      <c r="Q185" s="2"/>
    </row>
    <row r="186" spans="2:17">
      <c r="B186" s="2">
        <f t="shared" si="11"/>
        <v>172</v>
      </c>
      <c r="C186" s="13"/>
      <c r="D186" s="10"/>
      <c r="E186" s="23"/>
      <c r="F186" s="23"/>
      <c r="G186" s="23"/>
      <c r="H186" s="28"/>
      <c r="I186" s="31" t="str">
        <f t="shared" si="7"/>
        <v>-</v>
      </c>
      <c r="J186" s="31" t="str">
        <f t="shared" si="8"/>
        <v>-</v>
      </c>
      <c r="K186" s="20" t="str">
        <f t="shared" si="9"/>
        <v>-</v>
      </c>
      <c r="L186" s="34"/>
      <c r="M186" s="16" t="str" cm="1">
        <f t="array" ref="M186">_xlfn.IFS($L186&gt;0,"勝ち",$L186=0,"-",$L186&lt;0,"負け")</f>
        <v>-</v>
      </c>
      <c r="N186" s="10"/>
      <c r="O186" s="2"/>
      <c r="P186" s="2"/>
      <c r="Q186" s="2"/>
    </row>
    <row r="187" spans="2:17">
      <c r="B187" s="2">
        <f t="shared" si="11"/>
        <v>173</v>
      </c>
      <c r="C187" s="13"/>
      <c r="D187" s="10"/>
      <c r="E187" s="23"/>
      <c r="F187" s="23"/>
      <c r="G187" s="23"/>
      <c r="H187" s="28"/>
      <c r="I187" s="31" t="str">
        <f t="shared" si="7"/>
        <v>-</v>
      </c>
      <c r="J187" s="31" t="str">
        <f t="shared" si="8"/>
        <v>-</v>
      </c>
      <c r="K187" s="20" t="str">
        <f t="shared" si="9"/>
        <v>-</v>
      </c>
      <c r="L187" s="34"/>
      <c r="M187" s="16" t="str" cm="1">
        <f t="array" ref="M187">_xlfn.IFS($L187&gt;0,"勝ち",$L187=0,"-",$L187&lt;0,"負け")</f>
        <v>-</v>
      </c>
      <c r="N187" s="10"/>
      <c r="O187" s="2"/>
      <c r="P187" s="2"/>
      <c r="Q187" s="2"/>
    </row>
    <row r="188" spans="2:17">
      <c r="B188" s="2">
        <f t="shared" si="11"/>
        <v>174</v>
      </c>
      <c r="C188" s="13"/>
      <c r="D188" s="10"/>
      <c r="E188" s="23"/>
      <c r="F188" s="23"/>
      <c r="G188" s="23"/>
      <c r="H188" s="28"/>
      <c r="I188" s="31" t="str">
        <f t="shared" si="7"/>
        <v>-</v>
      </c>
      <c r="J188" s="31" t="str">
        <f t="shared" si="8"/>
        <v>-</v>
      </c>
      <c r="K188" s="20" t="str">
        <f t="shared" si="9"/>
        <v>-</v>
      </c>
      <c r="L188" s="34"/>
      <c r="M188" s="16" t="str" cm="1">
        <f t="array" ref="M188">_xlfn.IFS($L188&gt;0,"勝ち",$L188=0,"-",$L188&lt;0,"負け")</f>
        <v>-</v>
      </c>
      <c r="N188" s="10"/>
      <c r="O188" s="2"/>
      <c r="P188" s="2"/>
      <c r="Q188" s="2"/>
    </row>
    <row r="189" spans="2:17">
      <c r="B189" s="2">
        <f t="shared" si="11"/>
        <v>175</v>
      </c>
      <c r="C189" s="13"/>
      <c r="D189" s="10"/>
      <c r="E189" s="23"/>
      <c r="F189" s="23"/>
      <c r="G189" s="23"/>
      <c r="H189" s="28"/>
      <c r="I189" s="31" t="str">
        <f t="shared" si="7"/>
        <v>-</v>
      </c>
      <c r="J189" s="31" t="str">
        <f t="shared" si="8"/>
        <v>-</v>
      </c>
      <c r="K189" s="20" t="str">
        <f t="shared" si="9"/>
        <v>-</v>
      </c>
      <c r="L189" s="34"/>
      <c r="M189" s="16" t="str" cm="1">
        <f t="array" ref="M189">_xlfn.IFS($L189&gt;0,"勝ち",$L189=0,"-",$L189&lt;0,"負け")</f>
        <v>-</v>
      </c>
      <c r="N189" s="10"/>
      <c r="O189" s="2"/>
      <c r="P189" s="2"/>
      <c r="Q189" s="2"/>
    </row>
    <row r="190" spans="2:17">
      <c r="B190" s="2">
        <f t="shared" si="11"/>
        <v>176</v>
      </c>
      <c r="C190" s="13"/>
      <c r="D190" s="10"/>
      <c r="E190" s="23"/>
      <c r="F190" s="23"/>
      <c r="G190" s="23"/>
      <c r="H190" s="28"/>
      <c r="I190" s="31" t="str">
        <f t="shared" si="7"/>
        <v>-</v>
      </c>
      <c r="J190" s="31" t="str">
        <f t="shared" si="8"/>
        <v>-</v>
      </c>
      <c r="K190" s="20" t="str">
        <f t="shared" si="9"/>
        <v>-</v>
      </c>
      <c r="L190" s="34"/>
      <c r="M190" s="16" t="str" cm="1">
        <f t="array" ref="M190">_xlfn.IFS($L190&gt;0,"勝ち",$L190=0,"-",$L190&lt;0,"負け")</f>
        <v>-</v>
      </c>
      <c r="N190" s="10"/>
      <c r="O190" s="2"/>
      <c r="P190" s="2"/>
      <c r="Q190" s="2"/>
    </row>
    <row r="191" spans="2:17">
      <c r="B191" s="2">
        <f t="shared" si="11"/>
        <v>177</v>
      </c>
      <c r="C191" s="13"/>
      <c r="D191" s="10"/>
      <c r="E191" s="23"/>
      <c r="F191" s="23"/>
      <c r="G191" s="23"/>
      <c r="H191" s="28"/>
      <c r="I191" s="31" t="str">
        <f t="shared" si="7"/>
        <v>-</v>
      </c>
      <c r="J191" s="31" t="str">
        <f t="shared" si="8"/>
        <v>-</v>
      </c>
      <c r="K191" s="20" t="str">
        <f t="shared" si="9"/>
        <v>-</v>
      </c>
      <c r="L191" s="34"/>
      <c r="M191" s="16" t="str" cm="1">
        <f t="array" ref="M191">_xlfn.IFS($L191&gt;0,"勝ち",$L191=0,"-",$L191&lt;0,"負け")</f>
        <v>-</v>
      </c>
      <c r="N191" s="10"/>
      <c r="O191" s="2"/>
      <c r="P191" s="2"/>
      <c r="Q191" s="2"/>
    </row>
    <row r="192" spans="2:17">
      <c r="B192" s="2">
        <f t="shared" si="11"/>
        <v>178</v>
      </c>
      <c r="C192" s="13"/>
      <c r="D192" s="10"/>
      <c r="E192" s="23"/>
      <c r="F192" s="23"/>
      <c r="G192" s="23"/>
      <c r="H192" s="28"/>
      <c r="I192" s="31" t="str">
        <f t="shared" si="7"/>
        <v>-</v>
      </c>
      <c r="J192" s="31" t="str">
        <f t="shared" si="8"/>
        <v>-</v>
      </c>
      <c r="K192" s="20" t="str">
        <f t="shared" si="9"/>
        <v>-</v>
      </c>
      <c r="L192" s="34"/>
      <c r="M192" s="16" t="str" cm="1">
        <f t="array" ref="M192">_xlfn.IFS($L192&gt;0,"勝ち",$L192=0,"-",$L192&lt;0,"負け")</f>
        <v>-</v>
      </c>
      <c r="N192" s="10"/>
      <c r="O192" s="2"/>
      <c r="P192" s="2"/>
      <c r="Q192" s="2"/>
    </row>
    <row r="193" spans="2:17">
      <c r="B193" s="2">
        <f t="shared" si="11"/>
        <v>179</v>
      </c>
      <c r="C193" s="13"/>
      <c r="D193" s="10"/>
      <c r="E193" s="23"/>
      <c r="F193" s="23"/>
      <c r="G193" s="23"/>
      <c r="H193" s="28"/>
      <c r="I193" s="31" t="str">
        <f t="shared" si="7"/>
        <v>-</v>
      </c>
      <c r="J193" s="31" t="str">
        <f t="shared" si="8"/>
        <v>-</v>
      </c>
      <c r="K193" s="20" t="str">
        <f t="shared" si="9"/>
        <v>-</v>
      </c>
      <c r="L193" s="34"/>
      <c r="M193" s="16" t="str" cm="1">
        <f t="array" ref="M193">_xlfn.IFS($L193&gt;0,"勝ち",$L193=0,"-",$L193&lt;0,"負け")</f>
        <v>-</v>
      </c>
      <c r="N193" s="10"/>
      <c r="O193" s="2"/>
      <c r="P193" s="2"/>
      <c r="Q193" s="2"/>
    </row>
    <row r="194" spans="2:17">
      <c r="B194" s="2">
        <f t="shared" si="11"/>
        <v>180</v>
      </c>
      <c r="C194" s="13"/>
      <c r="D194" s="10"/>
      <c r="E194" s="23"/>
      <c r="F194" s="23"/>
      <c r="G194" s="23"/>
      <c r="H194" s="28"/>
      <c r="I194" s="31" t="str">
        <f t="shared" si="7"/>
        <v>-</v>
      </c>
      <c r="J194" s="31" t="str">
        <f t="shared" si="8"/>
        <v>-</v>
      </c>
      <c r="K194" s="20" t="str">
        <f t="shared" si="9"/>
        <v>-</v>
      </c>
      <c r="L194" s="34"/>
      <c r="M194" s="16" t="str" cm="1">
        <f t="array" ref="M194">_xlfn.IFS($L194&gt;0,"勝ち",$L194=0,"-",$L194&lt;0,"負け")</f>
        <v>-</v>
      </c>
      <c r="N194" s="10"/>
      <c r="O194" s="2"/>
      <c r="P194" s="2"/>
      <c r="Q194" s="2"/>
    </row>
    <row r="195" spans="2:17">
      <c r="B195" s="2">
        <f t="shared" si="11"/>
        <v>181</v>
      </c>
      <c r="C195" s="13"/>
      <c r="D195" s="10"/>
      <c r="E195" s="23"/>
      <c r="F195" s="23"/>
      <c r="G195" s="23"/>
      <c r="H195" s="28"/>
      <c r="I195" s="31" t="str">
        <f t="shared" si="7"/>
        <v>-</v>
      </c>
      <c r="J195" s="31" t="str">
        <f t="shared" si="8"/>
        <v>-</v>
      </c>
      <c r="K195" s="20" t="str">
        <f t="shared" si="9"/>
        <v>-</v>
      </c>
      <c r="L195" s="34"/>
      <c r="M195" s="16" t="str" cm="1">
        <f t="array" ref="M195">_xlfn.IFS($L195&gt;0,"勝ち",$L195=0,"-",$L195&lt;0,"負け")</f>
        <v>-</v>
      </c>
      <c r="N195" s="10"/>
      <c r="O195" s="2"/>
      <c r="P195" s="2"/>
      <c r="Q195" s="2"/>
    </row>
    <row r="196" spans="2:17">
      <c r="B196" s="2">
        <f t="shared" si="11"/>
        <v>182</v>
      </c>
      <c r="C196" s="13"/>
      <c r="D196" s="10"/>
      <c r="E196" s="23"/>
      <c r="F196" s="23"/>
      <c r="G196" s="23"/>
      <c r="H196" s="28"/>
      <c r="I196" s="31" t="str">
        <f t="shared" si="7"/>
        <v>-</v>
      </c>
      <c r="J196" s="31" t="str">
        <f t="shared" si="8"/>
        <v>-</v>
      </c>
      <c r="K196" s="20" t="str">
        <f t="shared" si="9"/>
        <v>-</v>
      </c>
      <c r="L196" s="34"/>
      <c r="M196" s="16" t="str" cm="1">
        <f t="array" ref="M196">_xlfn.IFS($L196&gt;0,"勝ち",$L196=0,"-",$L196&lt;0,"負け")</f>
        <v>-</v>
      </c>
      <c r="N196" s="10"/>
      <c r="O196" s="2"/>
      <c r="P196" s="2"/>
      <c r="Q196" s="2"/>
    </row>
    <row r="197" spans="2:17">
      <c r="B197" s="2">
        <f t="shared" si="11"/>
        <v>183</v>
      </c>
      <c r="C197" s="13"/>
      <c r="D197" s="10"/>
      <c r="E197" s="23"/>
      <c r="F197" s="23"/>
      <c r="G197" s="23"/>
      <c r="H197" s="28"/>
      <c r="I197" s="31" t="str">
        <f t="shared" si="7"/>
        <v>-</v>
      </c>
      <c r="J197" s="31" t="str">
        <f t="shared" si="8"/>
        <v>-</v>
      </c>
      <c r="K197" s="20" t="str">
        <f t="shared" si="9"/>
        <v>-</v>
      </c>
      <c r="L197" s="34"/>
      <c r="M197" s="16" t="str" cm="1">
        <f t="array" ref="M197">_xlfn.IFS($L197&gt;0,"勝ち",$L197=0,"-",$L197&lt;0,"負け")</f>
        <v>-</v>
      </c>
      <c r="N197" s="10"/>
      <c r="O197" s="2"/>
      <c r="P197" s="2"/>
      <c r="Q197" s="2"/>
    </row>
    <row r="198" spans="2:17">
      <c r="B198" s="2">
        <f t="shared" si="11"/>
        <v>184</v>
      </c>
      <c r="C198" s="13"/>
      <c r="D198" s="10"/>
      <c r="E198" s="23"/>
      <c r="F198" s="23"/>
      <c r="G198" s="23"/>
      <c r="H198" s="28"/>
      <c r="I198" s="31" t="str">
        <f t="shared" si="7"/>
        <v>-</v>
      </c>
      <c r="J198" s="31" t="str">
        <f t="shared" si="8"/>
        <v>-</v>
      </c>
      <c r="K198" s="20" t="str">
        <f t="shared" si="9"/>
        <v>-</v>
      </c>
      <c r="L198" s="34"/>
      <c r="M198" s="16" t="str" cm="1">
        <f t="array" ref="M198">_xlfn.IFS($L198&gt;0,"勝ち",$L198=0,"-",$L198&lt;0,"負け")</f>
        <v>-</v>
      </c>
      <c r="N198" s="10"/>
      <c r="O198" s="2"/>
      <c r="P198" s="2"/>
      <c r="Q198" s="2"/>
    </row>
    <row r="199" spans="2:17">
      <c r="B199" s="2">
        <f t="shared" si="11"/>
        <v>185</v>
      </c>
      <c r="C199" s="13"/>
      <c r="D199" s="10"/>
      <c r="E199" s="23"/>
      <c r="F199" s="23"/>
      <c r="G199" s="23"/>
      <c r="H199" s="28"/>
      <c r="I199" s="31" t="str">
        <f t="shared" si="7"/>
        <v>-</v>
      </c>
      <c r="J199" s="31" t="str">
        <f t="shared" si="8"/>
        <v>-</v>
      </c>
      <c r="K199" s="20" t="str">
        <f t="shared" si="9"/>
        <v>-</v>
      </c>
      <c r="L199" s="34"/>
      <c r="M199" s="16" t="str" cm="1">
        <f t="array" ref="M199">_xlfn.IFS($L199&gt;0,"勝ち",$L199=0,"-",$L199&lt;0,"負け")</f>
        <v>-</v>
      </c>
      <c r="N199" s="10"/>
      <c r="O199" s="2"/>
      <c r="P199" s="2"/>
      <c r="Q199" s="2"/>
    </row>
    <row r="200" spans="2:17">
      <c r="B200" s="2">
        <f t="shared" si="11"/>
        <v>186</v>
      </c>
      <c r="C200" s="13"/>
      <c r="D200" s="10"/>
      <c r="E200" s="23"/>
      <c r="F200" s="23"/>
      <c r="G200" s="23"/>
      <c r="H200" s="28"/>
      <c r="I200" s="31" t="str">
        <f t="shared" si="7"/>
        <v>-</v>
      </c>
      <c r="J200" s="31" t="str">
        <f t="shared" si="8"/>
        <v>-</v>
      </c>
      <c r="K200" s="20" t="str">
        <f t="shared" si="9"/>
        <v>-</v>
      </c>
      <c r="L200" s="34"/>
      <c r="M200" s="16" t="str" cm="1">
        <f t="array" ref="M200">_xlfn.IFS($L200&gt;0,"勝ち",$L200=0,"-",$L200&lt;0,"負け")</f>
        <v>-</v>
      </c>
      <c r="N200" s="10"/>
      <c r="O200" s="2"/>
      <c r="P200" s="2"/>
      <c r="Q200" s="2"/>
    </row>
    <row r="201" spans="2:17">
      <c r="B201" s="2">
        <f t="shared" si="11"/>
        <v>187</v>
      </c>
      <c r="C201" s="13"/>
      <c r="D201" s="10"/>
      <c r="E201" s="23"/>
      <c r="F201" s="23"/>
      <c r="G201" s="23"/>
      <c r="H201" s="28"/>
      <c r="I201" s="31" t="str">
        <f t="shared" si="7"/>
        <v>-</v>
      </c>
      <c r="J201" s="31" t="str">
        <f t="shared" si="8"/>
        <v>-</v>
      </c>
      <c r="K201" s="20" t="str">
        <f t="shared" si="9"/>
        <v>-</v>
      </c>
      <c r="L201" s="34"/>
      <c r="M201" s="16" t="str" cm="1">
        <f t="array" ref="M201">_xlfn.IFS($L201&gt;0,"勝ち",$L201=0,"-",$L201&lt;0,"負け")</f>
        <v>-</v>
      </c>
      <c r="N201" s="10"/>
      <c r="O201" s="2"/>
      <c r="P201" s="2"/>
      <c r="Q201" s="2"/>
    </row>
    <row r="202" spans="2:17">
      <c r="B202" s="2">
        <f t="shared" si="11"/>
        <v>188</v>
      </c>
      <c r="C202" s="13"/>
      <c r="D202" s="10"/>
      <c r="E202" s="23"/>
      <c r="F202" s="23"/>
      <c r="G202" s="23"/>
      <c r="H202" s="28"/>
      <c r="I202" s="31" t="str">
        <f t="shared" si="7"/>
        <v>-</v>
      </c>
      <c r="J202" s="31" t="str">
        <f t="shared" si="8"/>
        <v>-</v>
      </c>
      <c r="K202" s="20" t="str">
        <f t="shared" si="9"/>
        <v>-</v>
      </c>
      <c r="L202" s="34"/>
      <c r="M202" s="16" t="str" cm="1">
        <f t="array" ref="M202">_xlfn.IFS($L202&gt;0,"勝ち",$L202=0,"-",$L202&lt;0,"負け")</f>
        <v>-</v>
      </c>
      <c r="N202" s="10"/>
      <c r="O202" s="2"/>
      <c r="P202" s="2"/>
      <c r="Q202" s="2"/>
    </row>
    <row r="203" spans="2:17">
      <c r="B203" s="2">
        <f t="shared" si="11"/>
        <v>189</v>
      </c>
      <c r="C203" s="13"/>
      <c r="D203" s="10"/>
      <c r="E203" s="23"/>
      <c r="F203" s="23"/>
      <c r="G203" s="23"/>
      <c r="H203" s="28"/>
      <c r="I203" s="31" t="str">
        <f t="shared" si="7"/>
        <v>-</v>
      </c>
      <c r="J203" s="31" t="str">
        <f t="shared" si="8"/>
        <v>-</v>
      </c>
      <c r="K203" s="20" t="str">
        <f t="shared" si="9"/>
        <v>-</v>
      </c>
      <c r="L203" s="34"/>
      <c r="M203" s="16" t="str" cm="1">
        <f t="array" ref="M203">_xlfn.IFS($L203&gt;0,"勝ち",$L203=0,"-",$L203&lt;0,"負け")</f>
        <v>-</v>
      </c>
      <c r="N203" s="10"/>
      <c r="O203" s="2"/>
      <c r="P203" s="2"/>
      <c r="Q203" s="2"/>
    </row>
    <row r="204" spans="2:17">
      <c r="B204" s="2">
        <f t="shared" si="11"/>
        <v>190</v>
      </c>
      <c r="C204" s="13"/>
      <c r="D204" s="10"/>
      <c r="E204" s="23"/>
      <c r="F204" s="23"/>
      <c r="G204" s="23"/>
      <c r="H204" s="28"/>
      <c r="I204" s="31" t="str">
        <f t="shared" si="7"/>
        <v>-</v>
      </c>
      <c r="J204" s="31" t="str">
        <f t="shared" si="8"/>
        <v>-</v>
      </c>
      <c r="K204" s="20" t="str">
        <f t="shared" si="9"/>
        <v>-</v>
      </c>
      <c r="L204" s="34"/>
      <c r="M204" s="16" t="str" cm="1">
        <f t="array" ref="M204">_xlfn.IFS($L204&gt;0,"勝ち",$L204=0,"-",$L204&lt;0,"負け")</f>
        <v>-</v>
      </c>
      <c r="N204" s="10"/>
      <c r="O204" s="2"/>
      <c r="P204" s="2"/>
      <c r="Q204" s="2"/>
    </row>
    <row r="205" spans="2:17">
      <c r="B205" s="2">
        <f t="shared" si="11"/>
        <v>191</v>
      </c>
      <c r="C205" s="13"/>
      <c r="D205" s="10"/>
      <c r="E205" s="23"/>
      <c r="F205" s="23"/>
      <c r="G205" s="23"/>
      <c r="H205" s="28"/>
      <c r="I205" s="31" t="str">
        <f t="shared" si="7"/>
        <v>-</v>
      </c>
      <c r="J205" s="31" t="str">
        <f t="shared" si="8"/>
        <v>-</v>
      </c>
      <c r="K205" s="20" t="str">
        <f t="shared" si="9"/>
        <v>-</v>
      </c>
      <c r="L205" s="34"/>
      <c r="M205" s="16" t="str" cm="1">
        <f t="array" ref="M205">_xlfn.IFS($L205&gt;0,"勝ち",$L205=0,"-",$L205&lt;0,"負け")</f>
        <v>-</v>
      </c>
      <c r="N205" s="10"/>
      <c r="O205" s="2"/>
      <c r="P205" s="2"/>
      <c r="Q205" s="2"/>
    </row>
    <row r="206" spans="2:17">
      <c r="B206" s="2">
        <f t="shared" si="11"/>
        <v>192</v>
      </c>
      <c r="C206" s="13"/>
      <c r="D206" s="10"/>
      <c r="E206" s="23"/>
      <c r="F206" s="23"/>
      <c r="G206" s="23"/>
      <c r="H206" s="28"/>
      <c r="I206" s="31" t="str">
        <f t="shared" si="7"/>
        <v>-</v>
      </c>
      <c r="J206" s="31" t="str">
        <f t="shared" si="8"/>
        <v>-</v>
      </c>
      <c r="K206" s="20" t="str">
        <f t="shared" si="9"/>
        <v>-</v>
      </c>
      <c r="L206" s="34"/>
      <c r="M206" s="16" t="str" cm="1">
        <f t="array" ref="M206">_xlfn.IFS($L206&gt;0,"勝ち",$L206=0,"-",$L206&lt;0,"負け")</f>
        <v>-</v>
      </c>
      <c r="N206" s="10"/>
      <c r="O206" s="2"/>
      <c r="P206" s="2"/>
      <c r="Q206" s="2"/>
    </row>
    <row r="207" spans="2:17">
      <c r="B207" s="2">
        <f t="shared" si="11"/>
        <v>193</v>
      </c>
      <c r="C207" s="13"/>
      <c r="D207" s="10"/>
      <c r="E207" s="23"/>
      <c r="F207" s="23"/>
      <c r="G207" s="23"/>
      <c r="H207" s="28"/>
      <c r="I207" s="31" t="str">
        <f t="shared" si="7"/>
        <v>-</v>
      </c>
      <c r="J207" s="31" t="str">
        <f t="shared" si="8"/>
        <v>-</v>
      </c>
      <c r="K207" s="20" t="str">
        <f t="shared" si="9"/>
        <v>-</v>
      </c>
      <c r="L207" s="34"/>
      <c r="M207" s="16" t="str" cm="1">
        <f t="array" ref="M207">_xlfn.IFS($L207&gt;0,"勝ち",$L207=0,"-",$L207&lt;0,"負け")</f>
        <v>-</v>
      </c>
      <c r="N207" s="10"/>
      <c r="O207" s="2"/>
      <c r="P207" s="2"/>
      <c r="Q207" s="2"/>
    </row>
    <row r="208" spans="2:17">
      <c r="B208" s="2">
        <f t="shared" si="11"/>
        <v>194</v>
      </c>
      <c r="C208" s="13"/>
      <c r="D208" s="10"/>
      <c r="E208" s="23"/>
      <c r="F208" s="23"/>
      <c r="G208" s="23"/>
      <c r="H208" s="28"/>
      <c r="I208" s="31" t="str">
        <f t="shared" si="7"/>
        <v>-</v>
      </c>
      <c r="J208" s="31" t="str">
        <f t="shared" si="8"/>
        <v>-</v>
      </c>
      <c r="K208" s="20" t="str">
        <f t="shared" si="9"/>
        <v>-</v>
      </c>
      <c r="L208" s="34"/>
      <c r="M208" s="16" t="str" cm="1">
        <f t="array" ref="M208">_xlfn.IFS($L208&gt;0,"勝ち",$L208=0,"-",$L208&lt;0,"負け")</f>
        <v>-</v>
      </c>
      <c r="N208" s="10"/>
      <c r="O208" s="2"/>
      <c r="P208" s="2"/>
      <c r="Q208" s="2"/>
    </row>
    <row r="209" spans="2:17">
      <c r="B209" s="2">
        <f t="shared" si="11"/>
        <v>195</v>
      </c>
      <c r="C209" s="13"/>
      <c r="D209" s="10"/>
      <c r="E209" s="23"/>
      <c r="F209" s="23"/>
      <c r="G209" s="23"/>
      <c r="H209" s="28"/>
      <c r="I209" s="31" t="str">
        <f t="shared" si="7"/>
        <v>-</v>
      </c>
      <c r="J209" s="31" t="str">
        <f t="shared" si="8"/>
        <v>-</v>
      </c>
      <c r="K209" s="20" t="str">
        <f t="shared" si="9"/>
        <v>-</v>
      </c>
      <c r="L209" s="34"/>
      <c r="M209" s="16" t="str" cm="1">
        <f t="array" ref="M209">_xlfn.IFS($L209&gt;0,"勝ち",$L209=0,"-",$L209&lt;0,"負け")</f>
        <v>-</v>
      </c>
      <c r="N209" s="10"/>
      <c r="O209" s="2"/>
      <c r="P209" s="2"/>
      <c r="Q209" s="2"/>
    </row>
    <row r="210" spans="2:17">
      <c r="B210" s="2">
        <f t="shared" si="11"/>
        <v>196</v>
      </c>
      <c r="C210" s="13"/>
      <c r="D210" s="10"/>
      <c r="E210" s="23"/>
      <c r="F210" s="23"/>
      <c r="G210" s="23"/>
      <c r="H210" s="28"/>
      <c r="I210" s="31" t="str">
        <f t="shared" si="7"/>
        <v>-</v>
      </c>
      <c r="J210" s="31" t="str">
        <f t="shared" si="8"/>
        <v>-</v>
      </c>
      <c r="K210" s="20" t="str">
        <f t="shared" si="9"/>
        <v>-</v>
      </c>
      <c r="L210" s="34"/>
      <c r="M210" s="16" t="str" cm="1">
        <f t="array" ref="M210">_xlfn.IFS($L210&gt;0,"勝ち",$L210=0,"-",$L210&lt;0,"負け")</f>
        <v>-</v>
      </c>
      <c r="N210" s="10"/>
      <c r="O210" s="2"/>
      <c r="P210" s="2"/>
      <c r="Q210" s="2"/>
    </row>
    <row r="211" spans="2:17">
      <c r="B211" s="2">
        <f t="shared" si="11"/>
        <v>197</v>
      </c>
      <c r="C211" s="13"/>
      <c r="D211" s="10"/>
      <c r="E211" s="23"/>
      <c r="F211" s="23"/>
      <c r="G211" s="23"/>
      <c r="H211" s="28"/>
      <c r="I211" s="31" t="str">
        <f t="shared" si="7"/>
        <v>-</v>
      </c>
      <c r="J211" s="31" t="str">
        <f t="shared" si="8"/>
        <v>-</v>
      </c>
      <c r="K211" s="20" t="str">
        <f t="shared" si="9"/>
        <v>-</v>
      </c>
      <c r="L211" s="34"/>
      <c r="M211" s="16" t="str" cm="1">
        <f t="array" ref="M211">_xlfn.IFS($L211&gt;0,"勝ち",$L211=0,"-",$L211&lt;0,"負け")</f>
        <v>-</v>
      </c>
      <c r="N211" s="10"/>
      <c r="O211" s="2"/>
      <c r="P211" s="2"/>
      <c r="Q211" s="2"/>
    </row>
    <row r="212" spans="2:17">
      <c r="B212" s="2">
        <f t="shared" si="11"/>
        <v>198</v>
      </c>
      <c r="C212" s="13"/>
      <c r="D212" s="10"/>
      <c r="E212" s="23"/>
      <c r="F212" s="23"/>
      <c r="G212" s="23"/>
      <c r="H212" s="28"/>
      <c r="I212" s="31" t="str">
        <f t="shared" si="7"/>
        <v>-</v>
      </c>
      <c r="J212" s="31" t="str">
        <f t="shared" si="8"/>
        <v>-</v>
      </c>
      <c r="K212" s="20" t="str">
        <f t="shared" si="9"/>
        <v>-</v>
      </c>
      <c r="L212" s="34"/>
      <c r="M212" s="16" t="str" cm="1">
        <f t="array" ref="M212">_xlfn.IFS($L212&gt;0,"勝ち",$L212=0,"-",$L212&lt;0,"負け")</f>
        <v>-</v>
      </c>
      <c r="N212" s="10"/>
      <c r="O212" s="2"/>
      <c r="P212" s="2"/>
      <c r="Q212" s="2"/>
    </row>
    <row r="213" spans="2:17">
      <c r="B213" s="2">
        <f t="shared" si="11"/>
        <v>199</v>
      </c>
      <c r="C213" s="13"/>
      <c r="D213" s="10"/>
      <c r="E213" s="23"/>
      <c r="F213" s="23"/>
      <c r="G213" s="23"/>
      <c r="H213" s="28"/>
      <c r="I213" s="31" t="str">
        <f t="shared" si="7"/>
        <v>-</v>
      </c>
      <c r="J213" s="31" t="str">
        <f t="shared" si="8"/>
        <v>-</v>
      </c>
      <c r="K213" s="20" t="str">
        <f t="shared" si="9"/>
        <v>-</v>
      </c>
      <c r="L213" s="34"/>
      <c r="M213" s="16" t="str" cm="1">
        <f t="array" ref="M213">_xlfn.IFS($L213&gt;0,"勝ち",$L213=0,"-",$L213&lt;0,"負け")</f>
        <v>-</v>
      </c>
      <c r="N213" s="10"/>
      <c r="O213" s="2"/>
      <c r="P213" s="2"/>
      <c r="Q213" s="2"/>
    </row>
    <row r="214" spans="2:17">
      <c r="B214" s="2">
        <f t="shared" si="11"/>
        <v>200</v>
      </c>
      <c r="C214" s="13"/>
      <c r="D214" s="10"/>
      <c r="E214" s="23"/>
      <c r="F214" s="23"/>
      <c r="G214" s="23"/>
      <c r="H214" s="28"/>
      <c r="I214" s="31" t="str">
        <f t="shared" si="7"/>
        <v>-</v>
      </c>
      <c r="J214" s="31" t="str">
        <f t="shared" si="8"/>
        <v>-</v>
      </c>
      <c r="K214" s="20" t="str">
        <f t="shared" si="9"/>
        <v>-</v>
      </c>
      <c r="L214" s="34"/>
      <c r="M214" s="16" t="str" cm="1">
        <f t="array" ref="M214">_xlfn.IFS($L214&gt;0,"勝ち",$L214=0,"-",$L214&lt;0,"負け")</f>
        <v>-</v>
      </c>
      <c r="N214" s="10"/>
      <c r="O214" s="2"/>
      <c r="P214" s="2"/>
      <c r="Q214" s="2"/>
    </row>
    <row r="215" spans="2:17">
      <c r="B215" s="2">
        <f t="shared" si="11"/>
        <v>201</v>
      </c>
      <c r="C215" s="13"/>
      <c r="D215" s="10"/>
      <c r="E215" s="23"/>
      <c r="F215" s="23"/>
      <c r="G215" s="23"/>
      <c r="H215" s="28"/>
      <c r="I215" s="31" t="str">
        <f t="shared" si="7"/>
        <v>-</v>
      </c>
      <c r="J215" s="31" t="str">
        <f t="shared" si="8"/>
        <v>-</v>
      </c>
      <c r="K215" s="20" t="str">
        <f t="shared" si="9"/>
        <v>-</v>
      </c>
      <c r="L215" s="34"/>
      <c r="M215" s="16" t="str" cm="1">
        <f t="array" ref="M215">_xlfn.IFS($L215&gt;0,"勝ち",$L215=0,"-",$L215&lt;0,"負け")</f>
        <v>-</v>
      </c>
      <c r="N215" s="10"/>
      <c r="O215" s="2"/>
      <c r="P215" s="2"/>
      <c r="Q215" s="2"/>
    </row>
    <row r="216" spans="2:17">
      <c r="B216" s="2">
        <f t="shared" si="11"/>
        <v>202</v>
      </c>
      <c r="C216" s="13"/>
      <c r="D216" s="10"/>
      <c r="E216" s="23"/>
      <c r="F216" s="23"/>
      <c r="G216" s="23"/>
      <c r="H216" s="28"/>
      <c r="I216" s="31" t="str">
        <f t="shared" si="7"/>
        <v>-</v>
      </c>
      <c r="J216" s="31" t="str">
        <f t="shared" si="8"/>
        <v>-</v>
      </c>
      <c r="K216" s="20" t="str">
        <f t="shared" si="9"/>
        <v>-</v>
      </c>
      <c r="L216" s="34"/>
      <c r="M216" s="16" t="str" cm="1">
        <f t="array" ref="M216">_xlfn.IFS($L216&gt;0,"勝ち",$L216=0,"-",$L216&lt;0,"負け")</f>
        <v>-</v>
      </c>
      <c r="N216" s="10"/>
      <c r="O216" s="2"/>
      <c r="P216" s="2"/>
      <c r="Q216" s="2"/>
    </row>
    <row r="217" spans="2:17">
      <c r="B217" s="2">
        <f t="shared" si="11"/>
        <v>203</v>
      </c>
      <c r="C217" s="13"/>
      <c r="D217" s="10"/>
      <c r="E217" s="23"/>
      <c r="F217" s="23"/>
      <c r="G217" s="23"/>
      <c r="H217" s="28"/>
      <c r="I217" s="31" t="str">
        <f t="shared" si="7"/>
        <v>-</v>
      </c>
      <c r="J217" s="31" t="str">
        <f t="shared" si="8"/>
        <v>-</v>
      </c>
      <c r="K217" s="20" t="str">
        <f t="shared" si="9"/>
        <v>-</v>
      </c>
      <c r="L217" s="34"/>
      <c r="M217" s="16" t="str" cm="1">
        <f t="array" ref="M217">_xlfn.IFS($L217&gt;0,"勝ち",$L217=0,"-",$L217&lt;0,"負け")</f>
        <v>-</v>
      </c>
      <c r="N217" s="10"/>
      <c r="O217" s="2"/>
      <c r="P217" s="2"/>
      <c r="Q217" s="2"/>
    </row>
    <row r="218" spans="2:17">
      <c r="B218" s="2">
        <f t="shared" si="11"/>
        <v>204</v>
      </c>
      <c r="C218" s="13"/>
      <c r="D218" s="10"/>
      <c r="E218" s="23"/>
      <c r="F218" s="23"/>
      <c r="G218" s="23"/>
      <c r="H218" s="28"/>
      <c r="I218" s="31" t="str">
        <f t="shared" si="7"/>
        <v>-</v>
      </c>
      <c r="J218" s="31" t="str">
        <f t="shared" si="8"/>
        <v>-</v>
      </c>
      <c r="K218" s="20" t="str">
        <f t="shared" si="9"/>
        <v>-</v>
      </c>
      <c r="L218" s="34"/>
      <c r="M218" s="16" t="str" cm="1">
        <f t="array" ref="M218">_xlfn.IFS($L218&gt;0,"勝ち",$L218=0,"-",$L218&lt;0,"負け")</f>
        <v>-</v>
      </c>
      <c r="N218" s="10"/>
      <c r="O218" s="2"/>
      <c r="P218" s="2"/>
      <c r="Q218" s="2"/>
    </row>
    <row r="219" spans="2:17">
      <c r="B219" s="2">
        <f t="shared" si="11"/>
        <v>205</v>
      </c>
      <c r="C219" s="13"/>
      <c r="D219" s="10"/>
      <c r="E219" s="23"/>
      <c r="F219" s="23"/>
      <c r="G219" s="23"/>
      <c r="H219" s="28"/>
      <c r="I219" s="31" t="str">
        <f t="shared" si="7"/>
        <v>-</v>
      </c>
      <c r="J219" s="31" t="str">
        <f t="shared" si="8"/>
        <v>-</v>
      </c>
      <c r="K219" s="20" t="str">
        <f t="shared" si="9"/>
        <v>-</v>
      </c>
      <c r="L219" s="34"/>
      <c r="M219" s="16" t="str" cm="1">
        <f t="array" ref="M219">_xlfn.IFS($L219&gt;0,"勝ち",$L219=0,"-",$L219&lt;0,"負け")</f>
        <v>-</v>
      </c>
      <c r="N219" s="10"/>
      <c r="O219" s="2"/>
      <c r="P219" s="2"/>
      <c r="Q219" s="2"/>
    </row>
    <row r="220" spans="2:17">
      <c r="B220" s="2">
        <f t="shared" si="11"/>
        <v>206</v>
      </c>
      <c r="C220" s="13"/>
      <c r="D220" s="10"/>
      <c r="E220" s="23"/>
      <c r="F220" s="23"/>
      <c r="G220" s="23"/>
      <c r="H220" s="28"/>
      <c r="I220" s="31" t="str">
        <f t="shared" si="7"/>
        <v>-</v>
      </c>
      <c r="J220" s="31" t="str">
        <f t="shared" si="8"/>
        <v>-</v>
      </c>
      <c r="K220" s="20" t="str">
        <f t="shared" si="9"/>
        <v>-</v>
      </c>
      <c r="L220" s="34"/>
      <c r="M220" s="16" t="str" cm="1">
        <f t="array" ref="M220">_xlfn.IFS($L220&gt;0,"勝ち",$L220=0,"-",$L220&lt;0,"負け")</f>
        <v>-</v>
      </c>
      <c r="N220" s="10"/>
      <c r="O220" s="2"/>
      <c r="P220" s="2"/>
      <c r="Q220" s="2"/>
    </row>
    <row r="221" spans="2:17">
      <c r="B221" s="2">
        <f t="shared" si="11"/>
        <v>207</v>
      </c>
      <c r="C221" s="13"/>
      <c r="D221" s="10"/>
      <c r="E221" s="23"/>
      <c r="F221" s="23"/>
      <c r="G221" s="23"/>
      <c r="H221" s="28"/>
      <c r="I221" s="31" t="str">
        <f t="shared" si="7"/>
        <v>-</v>
      </c>
      <c r="J221" s="31" t="str">
        <f t="shared" si="8"/>
        <v>-</v>
      </c>
      <c r="K221" s="20" t="str">
        <f t="shared" si="9"/>
        <v>-</v>
      </c>
      <c r="L221" s="34"/>
      <c r="M221" s="16" t="str" cm="1">
        <f t="array" ref="M221">_xlfn.IFS($L221&gt;0,"勝ち",$L221=0,"-",$L221&lt;0,"負け")</f>
        <v>-</v>
      </c>
      <c r="N221" s="10"/>
      <c r="O221" s="2"/>
      <c r="P221" s="2"/>
      <c r="Q221" s="2"/>
    </row>
    <row r="222" spans="2:17">
      <c r="B222" s="2">
        <f t="shared" si="11"/>
        <v>208</v>
      </c>
      <c r="C222" s="13"/>
      <c r="D222" s="10"/>
      <c r="E222" s="23"/>
      <c r="F222" s="23"/>
      <c r="G222" s="23"/>
      <c r="H222" s="28"/>
      <c r="I222" s="31" t="str">
        <f t="shared" si="7"/>
        <v>-</v>
      </c>
      <c r="J222" s="31" t="str">
        <f t="shared" si="8"/>
        <v>-</v>
      </c>
      <c r="K222" s="20" t="str">
        <f t="shared" si="9"/>
        <v>-</v>
      </c>
      <c r="L222" s="34"/>
      <c r="M222" s="16" t="str" cm="1">
        <f t="array" ref="M222">_xlfn.IFS($L222&gt;0,"勝ち",$L222=0,"-",$L222&lt;0,"負け")</f>
        <v>-</v>
      </c>
      <c r="N222" s="10"/>
      <c r="O222" s="2"/>
      <c r="P222" s="2"/>
      <c r="Q222" s="2"/>
    </row>
    <row r="223" spans="2:17">
      <c r="B223" s="2">
        <f t="shared" si="11"/>
        <v>209</v>
      </c>
      <c r="C223" s="13"/>
      <c r="D223" s="10"/>
      <c r="E223" s="23"/>
      <c r="F223" s="23"/>
      <c r="G223" s="23"/>
      <c r="H223" s="28"/>
      <c r="I223" s="31" t="str">
        <f t="shared" si="7"/>
        <v>-</v>
      </c>
      <c r="J223" s="31" t="str">
        <f t="shared" si="8"/>
        <v>-</v>
      </c>
      <c r="K223" s="20" t="str">
        <f t="shared" si="9"/>
        <v>-</v>
      </c>
      <c r="L223" s="34"/>
      <c r="M223" s="16" t="str" cm="1">
        <f t="array" ref="M223">_xlfn.IFS($L223&gt;0,"勝ち",$L223=0,"-",$L223&lt;0,"負け")</f>
        <v>-</v>
      </c>
      <c r="N223" s="10"/>
      <c r="O223" s="2"/>
      <c r="P223" s="2"/>
      <c r="Q223" s="2"/>
    </row>
    <row r="224" spans="2:17">
      <c r="B224" s="2">
        <f t="shared" si="11"/>
        <v>210</v>
      </c>
      <c r="C224" s="13"/>
      <c r="D224" s="10"/>
      <c r="E224" s="23"/>
      <c r="F224" s="23"/>
      <c r="G224" s="23"/>
      <c r="H224" s="28"/>
      <c r="I224" s="31" t="str">
        <f t="shared" si="7"/>
        <v>-</v>
      </c>
      <c r="J224" s="31" t="str">
        <f t="shared" si="8"/>
        <v>-</v>
      </c>
      <c r="K224" s="20" t="str">
        <f t="shared" si="9"/>
        <v>-</v>
      </c>
      <c r="L224" s="34"/>
      <c r="M224" s="16" t="str" cm="1">
        <f t="array" ref="M224">_xlfn.IFS($L224&gt;0,"勝ち",$L224=0,"-",$L224&lt;0,"負け")</f>
        <v>-</v>
      </c>
      <c r="N224" s="10"/>
      <c r="O224" s="2"/>
      <c r="P224" s="2"/>
      <c r="Q224" s="2"/>
    </row>
    <row r="225" spans="2:17">
      <c r="B225" s="2">
        <f t="shared" si="11"/>
        <v>211</v>
      </c>
      <c r="C225" s="13"/>
      <c r="D225" s="10"/>
      <c r="E225" s="23"/>
      <c r="F225" s="23"/>
      <c r="G225" s="23"/>
      <c r="H225" s="28"/>
      <c r="I225" s="31" t="str">
        <f t="shared" si="7"/>
        <v>-</v>
      </c>
      <c r="J225" s="31" t="str">
        <f t="shared" si="8"/>
        <v>-</v>
      </c>
      <c r="K225" s="20" t="str">
        <f t="shared" si="9"/>
        <v>-</v>
      </c>
      <c r="L225" s="34"/>
      <c r="M225" s="16" t="str" cm="1">
        <f t="array" ref="M225">_xlfn.IFS($L225&gt;0,"勝ち",$L225=0,"-",$L225&lt;0,"負け")</f>
        <v>-</v>
      </c>
      <c r="N225" s="10"/>
      <c r="O225" s="2"/>
      <c r="P225" s="2"/>
      <c r="Q225" s="2"/>
    </row>
    <row r="226" spans="2:17">
      <c r="B226" s="2">
        <f t="shared" si="11"/>
        <v>212</v>
      </c>
      <c r="C226" s="13"/>
      <c r="D226" s="10"/>
      <c r="E226" s="23"/>
      <c r="F226" s="23"/>
      <c r="G226" s="23"/>
      <c r="H226" s="28"/>
      <c r="I226" s="31" t="str">
        <f t="shared" si="7"/>
        <v>-</v>
      </c>
      <c r="J226" s="31" t="str">
        <f t="shared" si="8"/>
        <v>-</v>
      </c>
      <c r="K226" s="20" t="str">
        <f t="shared" si="9"/>
        <v>-</v>
      </c>
      <c r="L226" s="34"/>
      <c r="M226" s="16" t="str" cm="1">
        <f t="array" ref="M226">_xlfn.IFS($L226&gt;0,"勝ち",$L226=0,"-",$L226&lt;0,"負け")</f>
        <v>-</v>
      </c>
      <c r="N226" s="10"/>
      <c r="O226" s="2"/>
      <c r="P226" s="2"/>
      <c r="Q226" s="2"/>
    </row>
    <row r="227" spans="2:17">
      <c r="B227" s="2">
        <f t="shared" si="11"/>
        <v>213</v>
      </c>
      <c r="C227" s="13"/>
      <c r="D227" s="10"/>
      <c r="E227" s="23"/>
      <c r="F227" s="23"/>
      <c r="G227" s="23"/>
      <c r="H227" s="28"/>
      <c r="I227" s="31" t="str">
        <f t="shared" si="7"/>
        <v>-</v>
      </c>
      <c r="J227" s="31" t="str">
        <f t="shared" si="8"/>
        <v>-</v>
      </c>
      <c r="K227" s="20" t="str">
        <f t="shared" si="9"/>
        <v>-</v>
      </c>
      <c r="L227" s="34"/>
      <c r="M227" s="16" t="str" cm="1">
        <f t="array" ref="M227">_xlfn.IFS($L227&gt;0,"勝ち",$L227=0,"-",$L227&lt;0,"負け")</f>
        <v>-</v>
      </c>
      <c r="N227" s="10"/>
      <c r="O227" s="2"/>
      <c r="P227" s="2"/>
      <c r="Q227" s="2"/>
    </row>
    <row r="228" spans="2:17">
      <c r="B228" s="2">
        <f t="shared" si="11"/>
        <v>214</v>
      </c>
      <c r="C228" s="13"/>
      <c r="D228" s="10"/>
      <c r="E228" s="23"/>
      <c r="F228" s="23"/>
      <c r="G228" s="23"/>
      <c r="H228" s="28"/>
      <c r="I228" s="31" t="str">
        <f t="shared" si="7"/>
        <v>-</v>
      </c>
      <c r="J228" s="31" t="str">
        <f t="shared" si="8"/>
        <v>-</v>
      </c>
      <c r="K228" s="20" t="str">
        <f t="shared" si="9"/>
        <v>-</v>
      </c>
      <c r="L228" s="34"/>
      <c r="M228" s="16" t="str" cm="1">
        <f t="array" ref="M228">_xlfn.IFS($L228&gt;0,"勝ち",$L228=0,"-",$L228&lt;0,"負け")</f>
        <v>-</v>
      </c>
      <c r="N228" s="10"/>
      <c r="O228" s="2"/>
      <c r="P228" s="2"/>
      <c r="Q228" s="2"/>
    </row>
    <row r="229" spans="2:17">
      <c r="B229" s="2">
        <f t="shared" si="11"/>
        <v>215</v>
      </c>
      <c r="C229" s="13"/>
      <c r="D229" s="10"/>
      <c r="E229" s="23"/>
      <c r="F229" s="23"/>
      <c r="G229" s="23"/>
      <c r="H229" s="28"/>
      <c r="I229" s="31" t="str">
        <f t="shared" si="7"/>
        <v>-</v>
      </c>
      <c r="J229" s="31" t="str">
        <f t="shared" si="8"/>
        <v>-</v>
      </c>
      <c r="K229" s="20" t="str">
        <f t="shared" si="9"/>
        <v>-</v>
      </c>
      <c r="L229" s="34"/>
      <c r="M229" s="16" t="str" cm="1">
        <f t="array" ref="M229">_xlfn.IFS($L229&gt;0,"勝ち",$L229=0,"-",$L229&lt;0,"負け")</f>
        <v>-</v>
      </c>
      <c r="N229" s="10"/>
      <c r="O229" s="2"/>
      <c r="P229" s="2"/>
      <c r="Q229" s="2"/>
    </row>
    <row r="230" spans="2:17">
      <c r="B230" s="2">
        <f t="shared" si="11"/>
        <v>216</v>
      </c>
      <c r="C230" s="13"/>
      <c r="D230" s="10"/>
      <c r="E230" s="23"/>
      <c r="F230" s="23"/>
      <c r="G230" s="23"/>
      <c r="H230" s="28"/>
      <c r="I230" s="31" t="str">
        <f t="shared" si="7"/>
        <v>-</v>
      </c>
      <c r="J230" s="31" t="str">
        <f t="shared" si="8"/>
        <v>-</v>
      </c>
      <c r="K230" s="20" t="str">
        <f t="shared" si="9"/>
        <v>-</v>
      </c>
      <c r="L230" s="34"/>
      <c r="M230" s="16" t="str" cm="1">
        <f t="array" ref="M230">_xlfn.IFS($L230&gt;0,"勝ち",$L230=0,"-",$L230&lt;0,"負け")</f>
        <v>-</v>
      </c>
      <c r="N230" s="10"/>
      <c r="O230" s="2"/>
      <c r="P230" s="2"/>
      <c r="Q230" s="2"/>
    </row>
    <row r="231" spans="2:17">
      <c r="B231" s="2">
        <f t="shared" si="11"/>
        <v>217</v>
      </c>
      <c r="C231" s="13"/>
      <c r="D231" s="10"/>
      <c r="E231" s="23"/>
      <c r="F231" s="23"/>
      <c r="G231" s="23"/>
      <c r="H231" s="28"/>
      <c r="I231" s="31" t="str">
        <f t="shared" si="7"/>
        <v>-</v>
      </c>
      <c r="J231" s="31" t="str">
        <f t="shared" si="8"/>
        <v>-</v>
      </c>
      <c r="K231" s="20" t="str">
        <f t="shared" si="9"/>
        <v>-</v>
      </c>
      <c r="L231" s="34"/>
      <c r="M231" s="16" t="str" cm="1">
        <f t="array" ref="M231">_xlfn.IFS($L231&gt;0,"勝ち",$L231=0,"-",$L231&lt;0,"負け")</f>
        <v>-</v>
      </c>
      <c r="N231" s="10"/>
      <c r="O231" s="2"/>
      <c r="P231" s="2"/>
      <c r="Q231" s="2"/>
    </row>
    <row r="232" spans="2:17">
      <c r="B232" s="2">
        <f t="shared" si="11"/>
        <v>218</v>
      </c>
      <c r="C232" s="13"/>
      <c r="D232" s="10"/>
      <c r="E232" s="23"/>
      <c r="F232" s="23"/>
      <c r="G232" s="23"/>
      <c r="H232" s="28"/>
      <c r="I232" s="31" t="str">
        <f t="shared" si="7"/>
        <v>-</v>
      </c>
      <c r="J232" s="31" t="str">
        <f t="shared" si="8"/>
        <v>-</v>
      </c>
      <c r="K232" s="20" t="str">
        <f t="shared" si="9"/>
        <v>-</v>
      </c>
      <c r="L232" s="34"/>
      <c r="M232" s="16" t="str" cm="1">
        <f t="array" ref="M232">_xlfn.IFS($L232&gt;0,"勝ち",$L232=0,"-",$L232&lt;0,"負け")</f>
        <v>-</v>
      </c>
      <c r="N232" s="10"/>
      <c r="O232" s="2"/>
      <c r="P232" s="2"/>
      <c r="Q232" s="2"/>
    </row>
    <row r="233" spans="2:17">
      <c r="B233" s="2">
        <f t="shared" si="11"/>
        <v>219</v>
      </c>
      <c r="C233" s="13"/>
      <c r="D233" s="10"/>
      <c r="E233" s="23"/>
      <c r="F233" s="23"/>
      <c r="G233" s="23"/>
      <c r="H233" s="28"/>
      <c r="I233" s="31" t="str">
        <f t="shared" si="7"/>
        <v>-</v>
      </c>
      <c r="J233" s="31" t="str">
        <f t="shared" si="8"/>
        <v>-</v>
      </c>
      <c r="K233" s="20" t="str">
        <f t="shared" si="9"/>
        <v>-</v>
      </c>
      <c r="L233" s="34"/>
      <c r="M233" s="16" t="str" cm="1">
        <f t="array" ref="M233">_xlfn.IFS($L233&gt;0,"勝ち",$L233=0,"-",$L233&lt;0,"負け")</f>
        <v>-</v>
      </c>
      <c r="N233" s="10"/>
      <c r="O233" s="2"/>
      <c r="P233" s="2"/>
      <c r="Q233" s="2"/>
    </row>
    <row r="234" spans="2:17">
      <c r="B234" s="2">
        <f t="shared" si="11"/>
        <v>220</v>
      </c>
      <c r="C234" s="13"/>
      <c r="D234" s="10"/>
      <c r="E234" s="23"/>
      <c r="F234" s="23"/>
      <c r="G234" s="23"/>
      <c r="H234" s="28"/>
      <c r="I234" s="31" t="str">
        <f t="shared" si="7"/>
        <v>-</v>
      </c>
      <c r="J234" s="31" t="str">
        <f t="shared" si="8"/>
        <v>-</v>
      </c>
      <c r="K234" s="20" t="str">
        <f t="shared" si="9"/>
        <v>-</v>
      </c>
      <c r="L234" s="34"/>
      <c r="M234" s="16" t="str" cm="1">
        <f t="array" ref="M234">_xlfn.IFS($L234&gt;0,"勝ち",$L234=0,"-",$L234&lt;0,"負け")</f>
        <v>-</v>
      </c>
      <c r="N234" s="10"/>
      <c r="O234" s="2"/>
      <c r="P234" s="2"/>
      <c r="Q234" s="2"/>
    </row>
    <row r="235" spans="2:17">
      <c r="B235" s="2">
        <f t="shared" si="11"/>
        <v>221</v>
      </c>
      <c r="C235" s="13"/>
      <c r="D235" s="10"/>
      <c r="E235" s="23"/>
      <c r="F235" s="23"/>
      <c r="G235" s="23"/>
      <c r="H235" s="28"/>
      <c r="I235" s="31" t="str">
        <f t="shared" si="7"/>
        <v>-</v>
      </c>
      <c r="J235" s="31" t="str">
        <f t="shared" si="8"/>
        <v>-</v>
      </c>
      <c r="K235" s="20" t="str">
        <f t="shared" si="9"/>
        <v>-</v>
      </c>
      <c r="L235" s="34"/>
      <c r="M235" s="16" t="str" cm="1">
        <f t="array" ref="M235">_xlfn.IFS($L235&gt;0,"勝ち",$L235=0,"-",$L235&lt;0,"負け")</f>
        <v>-</v>
      </c>
      <c r="N235" s="10"/>
      <c r="O235" s="2"/>
      <c r="P235" s="2"/>
      <c r="Q235" s="2"/>
    </row>
    <row r="236" spans="2:17">
      <c r="B236" s="2">
        <f t="shared" ref="B236:B247" si="12">ROW()-14</f>
        <v>222</v>
      </c>
      <c r="C236" s="13"/>
      <c r="D236" s="10"/>
      <c r="E236" s="23"/>
      <c r="F236" s="23"/>
      <c r="G236" s="23"/>
      <c r="H236" s="28"/>
      <c r="I236" s="31" t="str">
        <f t="shared" si="7"/>
        <v>-</v>
      </c>
      <c r="J236" s="31" t="str">
        <f t="shared" si="8"/>
        <v>-</v>
      </c>
      <c r="K236" s="20" t="str">
        <f t="shared" si="9"/>
        <v>-</v>
      </c>
      <c r="L236" s="34"/>
      <c r="M236" s="16" t="str" cm="1">
        <f t="array" ref="M236">_xlfn.IFS($L236&gt;0,"勝ち",$L236=0,"-",$L236&lt;0,"負け")</f>
        <v>-</v>
      </c>
      <c r="N236" s="10"/>
      <c r="O236" s="2"/>
      <c r="P236" s="2"/>
      <c r="Q236" s="2"/>
    </row>
    <row r="237" spans="2:17">
      <c r="B237" s="2">
        <f t="shared" si="12"/>
        <v>223</v>
      </c>
      <c r="C237" s="13"/>
      <c r="D237" s="10"/>
      <c r="E237" s="23"/>
      <c r="F237" s="23"/>
      <c r="G237" s="23"/>
      <c r="H237" s="28"/>
      <c r="I237" s="31" t="str">
        <f t="shared" si="7"/>
        <v>-</v>
      </c>
      <c r="J237" s="31" t="str">
        <f t="shared" si="8"/>
        <v>-</v>
      </c>
      <c r="K237" s="20" t="str">
        <f t="shared" si="9"/>
        <v>-</v>
      </c>
      <c r="L237" s="34"/>
      <c r="M237" s="16" t="str" cm="1">
        <f t="array" ref="M237">_xlfn.IFS($L237&gt;0,"勝ち",$L237=0,"-",$L237&lt;0,"負け")</f>
        <v>-</v>
      </c>
      <c r="N237" s="10"/>
      <c r="O237" s="2"/>
      <c r="P237" s="2"/>
      <c r="Q237" s="2"/>
    </row>
    <row r="238" spans="2:17">
      <c r="B238" s="2">
        <f t="shared" si="12"/>
        <v>224</v>
      </c>
      <c r="C238" s="13"/>
      <c r="D238" s="10"/>
      <c r="E238" s="23"/>
      <c r="F238" s="23"/>
      <c r="G238" s="23"/>
      <c r="H238" s="28"/>
      <c r="I238" s="31" t="str">
        <f t="shared" si="7"/>
        <v>-</v>
      </c>
      <c r="J238" s="31" t="str">
        <f t="shared" si="8"/>
        <v>-</v>
      </c>
      <c r="K238" s="20" t="str">
        <f t="shared" si="9"/>
        <v>-</v>
      </c>
      <c r="L238" s="34"/>
      <c r="M238" s="16" t="str" cm="1">
        <f t="array" ref="M238">_xlfn.IFS($L238&gt;0,"勝ち",$L238=0,"-",$L238&lt;0,"負け")</f>
        <v>-</v>
      </c>
      <c r="N238" s="10"/>
      <c r="O238" s="2"/>
      <c r="P238" s="2"/>
      <c r="Q238" s="2"/>
    </row>
    <row r="239" spans="2:17">
      <c r="B239" s="2">
        <f t="shared" si="12"/>
        <v>225</v>
      </c>
      <c r="C239" s="13"/>
      <c r="D239" s="10"/>
      <c r="E239" s="23"/>
      <c r="F239" s="23"/>
      <c r="G239" s="23"/>
      <c r="H239" s="28"/>
      <c r="I239" s="31" t="str">
        <f t="shared" si="7"/>
        <v>-</v>
      </c>
      <c r="J239" s="31" t="str">
        <f t="shared" si="8"/>
        <v>-</v>
      </c>
      <c r="K239" s="20" t="str">
        <f t="shared" si="9"/>
        <v>-</v>
      </c>
      <c r="L239" s="34"/>
      <c r="M239" s="16" t="str" cm="1">
        <f t="array" ref="M239">_xlfn.IFS($L239&gt;0,"勝ち",$L239=0,"-",$L239&lt;0,"負け")</f>
        <v>-</v>
      </c>
      <c r="N239" s="10"/>
      <c r="O239" s="2"/>
      <c r="P239" s="2"/>
      <c r="Q239" s="2"/>
    </row>
    <row r="240" spans="2:17">
      <c r="B240" s="2">
        <f t="shared" si="12"/>
        <v>226</v>
      </c>
      <c r="C240" s="13"/>
      <c r="D240" s="10"/>
      <c r="E240" s="23"/>
      <c r="F240" s="23"/>
      <c r="G240" s="23"/>
      <c r="H240" s="28"/>
      <c r="I240" s="31" t="str">
        <f t="shared" si="7"/>
        <v>-</v>
      </c>
      <c r="J240" s="31" t="str">
        <f t="shared" si="8"/>
        <v>-</v>
      </c>
      <c r="K240" s="20" t="str">
        <f t="shared" si="9"/>
        <v>-</v>
      </c>
      <c r="L240" s="34"/>
      <c r="M240" s="16" t="str" cm="1">
        <f t="array" ref="M240">_xlfn.IFS($L240&gt;0,"勝ち",$L240=0,"-",$L240&lt;0,"負け")</f>
        <v>-</v>
      </c>
      <c r="N240" s="10"/>
      <c r="O240" s="2"/>
      <c r="P240" s="2"/>
      <c r="Q240" s="2"/>
    </row>
    <row r="241" spans="2:17">
      <c r="B241" s="2">
        <f t="shared" si="12"/>
        <v>227</v>
      </c>
      <c r="C241" s="13"/>
      <c r="D241" s="10"/>
      <c r="E241" s="23"/>
      <c r="F241" s="23"/>
      <c r="G241" s="23"/>
      <c r="H241" s="28"/>
      <c r="I241" s="31" t="str">
        <f t="shared" si="7"/>
        <v>-</v>
      </c>
      <c r="J241" s="31" t="str">
        <f t="shared" si="8"/>
        <v>-</v>
      </c>
      <c r="K241" s="20" t="str">
        <f t="shared" si="9"/>
        <v>-</v>
      </c>
      <c r="L241" s="34"/>
      <c r="M241" s="16" t="str" cm="1">
        <f t="array" ref="M241">_xlfn.IFS($L241&gt;0,"勝ち",$L241=0,"-",$L241&lt;0,"負け")</f>
        <v>-</v>
      </c>
      <c r="N241" s="10"/>
      <c r="O241" s="2"/>
      <c r="P241" s="2"/>
      <c r="Q241" s="2"/>
    </row>
    <row r="242" spans="2:17">
      <c r="B242" s="2">
        <f t="shared" si="12"/>
        <v>228</v>
      </c>
      <c r="C242" s="13"/>
      <c r="D242" s="10"/>
      <c r="E242" s="23"/>
      <c r="F242" s="23"/>
      <c r="G242" s="23"/>
      <c r="H242" s="28"/>
      <c r="I242" s="31" t="str">
        <f t="shared" si="7"/>
        <v>-</v>
      </c>
      <c r="J242" s="31" t="str">
        <f t="shared" si="8"/>
        <v>-</v>
      </c>
      <c r="K242" s="20" t="str">
        <f t="shared" si="9"/>
        <v>-</v>
      </c>
      <c r="L242" s="34"/>
      <c r="M242" s="16" t="str" cm="1">
        <f t="array" ref="M242">_xlfn.IFS($L242&gt;0,"勝ち",$L242=0,"-",$L242&lt;0,"負け")</f>
        <v>-</v>
      </c>
      <c r="N242" s="10"/>
      <c r="O242" s="2"/>
      <c r="P242" s="2"/>
      <c r="Q242" s="2"/>
    </row>
    <row r="243" spans="2:17">
      <c r="B243" s="2">
        <f t="shared" si="12"/>
        <v>229</v>
      </c>
      <c r="C243" s="13"/>
      <c r="D243" s="10"/>
      <c r="E243" s="23"/>
      <c r="F243" s="23"/>
      <c r="G243" s="23"/>
      <c r="H243" s="28"/>
      <c r="I243" s="31" t="str">
        <f t="shared" si="7"/>
        <v>-</v>
      </c>
      <c r="J243" s="31" t="str">
        <f t="shared" si="8"/>
        <v>-</v>
      </c>
      <c r="K243" s="20" t="str">
        <f t="shared" si="9"/>
        <v>-</v>
      </c>
      <c r="L243" s="34"/>
      <c r="M243" s="16" t="str" cm="1">
        <f t="array" ref="M243">_xlfn.IFS($L243&gt;0,"勝ち",$L243=0,"-",$L243&lt;0,"負け")</f>
        <v>-</v>
      </c>
      <c r="N243" s="10"/>
      <c r="O243" s="2"/>
      <c r="P243" s="2"/>
      <c r="Q243" s="2"/>
    </row>
    <row r="244" spans="2:17">
      <c r="B244" s="2">
        <f t="shared" si="12"/>
        <v>230</v>
      </c>
      <c r="C244" s="13"/>
      <c r="D244" s="10"/>
      <c r="E244" s="23"/>
      <c r="F244" s="23"/>
      <c r="G244" s="23"/>
      <c r="H244" s="28"/>
      <c r="I244" s="31" t="str">
        <f t="shared" si="7"/>
        <v>-</v>
      </c>
      <c r="J244" s="31" t="str">
        <f t="shared" si="8"/>
        <v>-</v>
      </c>
      <c r="K244" s="20" t="str">
        <f t="shared" si="9"/>
        <v>-</v>
      </c>
      <c r="L244" s="34"/>
      <c r="M244" s="16" t="str" cm="1">
        <f t="array" ref="M244">_xlfn.IFS($L244&gt;0,"勝ち",$L244=0,"-",$L244&lt;0,"負け")</f>
        <v>-</v>
      </c>
      <c r="N244" s="10"/>
      <c r="O244" s="2"/>
      <c r="P244" s="2"/>
      <c r="Q244" s="2"/>
    </row>
    <row r="245" spans="2:17">
      <c r="B245" s="2">
        <f t="shared" si="12"/>
        <v>231</v>
      </c>
      <c r="C245" s="13"/>
      <c r="D245" s="10"/>
      <c r="E245" s="23"/>
      <c r="F245" s="23"/>
      <c r="G245" s="23"/>
      <c r="H245" s="28"/>
      <c r="I245" s="31" t="str">
        <f t="shared" si="7"/>
        <v>-</v>
      </c>
      <c r="J245" s="31" t="str">
        <f t="shared" si="8"/>
        <v>-</v>
      </c>
      <c r="K245" s="20" t="str">
        <f t="shared" si="9"/>
        <v>-</v>
      </c>
      <c r="L245" s="34"/>
      <c r="M245" s="16" t="str" cm="1">
        <f t="array" ref="M245">_xlfn.IFS($L245&gt;0,"勝ち",$L245=0,"-",$L245&lt;0,"負け")</f>
        <v>-</v>
      </c>
      <c r="N245" s="10"/>
      <c r="O245" s="2"/>
      <c r="P245" s="2"/>
      <c r="Q245" s="2"/>
    </row>
    <row r="246" spans="2:17">
      <c r="B246" s="2">
        <f t="shared" si="12"/>
        <v>232</v>
      </c>
      <c r="C246" s="13"/>
      <c r="D246" s="10"/>
      <c r="E246" s="23"/>
      <c r="F246" s="23"/>
      <c r="G246" s="23"/>
      <c r="H246" s="28"/>
      <c r="I246" s="31" t="str">
        <f t="shared" si="7"/>
        <v>-</v>
      </c>
      <c r="J246" s="31" t="str">
        <f t="shared" si="8"/>
        <v>-</v>
      </c>
      <c r="K246" s="20" t="str">
        <f t="shared" si="9"/>
        <v>-</v>
      </c>
      <c r="L246" s="34"/>
      <c r="M246" s="16" t="str" cm="1">
        <f t="array" ref="M246">_xlfn.IFS($L246&gt;0,"勝ち",$L246=0,"-",$L246&lt;0,"負け")</f>
        <v>-</v>
      </c>
      <c r="N246" s="10"/>
      <c r="O246" s="2"/>
      <c r="P246" s="2"/>
      <c r="Q246" s="2"/>
    </row>
    <row r="247" spans="2:17">
      <c r="B247" s="3">
        <f t="shared" si="12"/>
        <v>233</v>
      </c>
      <c r="C247" s="14"/>
      <c r="D247" s="11"/>
      <c r="E247" s="24"/>
      <c r="F247" s="24"/>
      <c r="G247" s="24"/>
      <c r="H247" s="29"/>
      <c r="I247" s="32" t="str">
        <f t="shared" si="7"/>
        <v>-</v>
      </c>
      <c r="J247" s="32" t="str">
        <f t="shared" si="8"/>
        <v>-</v>
      </c>
      <c r="K247" s="21" t="str">
        <f t="shared" si="9"/>
        <v>-</v>
      </c>
      <c r="L247" s="35"/>
      <c r="M247" s="17" t="str" cm="1">
        <f t="array" ref="M247">_xlfn.IFS($L247&gt;0,"勝ち",$L247=0,"-",$L247&lt;0,"負け")</f>
        <v>-</v>
      </c>
      <c r="N247" s="11"/>
      <c r="O247" s="3"/>
      <c r="P247" s="3"/>
      <c r="Q247" s="3"/>
    </row>
  </sheetData>
  <autoFilter ref="B14:Q247" xr:uid="{41E7C4E6-C8CC-A948-BD47-28B74223CF59}">
    <filterColumn colId="13" showButton="0"/>
    <filterColumn colId="14" showButton="0"/>
  </autoFilter>
  <mergeCells count="1">
    <mergeCell ref="O14:Q14"/>
  </mergeCells>
  <phoneticPr fontId="2"/>
  <conditionalFormatting sqref="M15:M247">
    <cfRule type="containsText" dxfId="1" priority="1" operator="containsText" text="負け">
      <formula>NOT(ISERROR(SEARCH("負け",M15)))</formula>
    </cfRule>
    <cfRule type="containsText" dxfId="0" priority="2" operator="containsText" text="勝ち">
      <formula>NOT(ISERROR(SEARCH("勝ち",M15)))</formula>
    </cfRule>
  </conditionalFormatting>
  <dataValidations count="1">
    <dataValidation type="list" allowBlank="1" showInputMessage="1" showErrorMessage="1" sqref="D15:D247" xr:uid="{EB01EA52-BD90-F547-B860-F404508B7728}">
      <formula1>"買,売"</formula1>
    </dataValidation>
  </dataValidations>
  <pageMargins left="0.7" right="0.7" top="0.75" bottom="0.75" header="0.3" footer="0.3"/>
  <pageSetup paperSize="9" scale="1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2023-08-17T06:28:33Z</dcterms:created>
  <dcterms:modified xsi:type="dcterms:W3CDTF">2024-01-25T07:49:09Z</dcterms:modified>
</cp:coreProperties>
</file>